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diyana\Desktop\BPS 2023\"/>
    </mc:Choice>
  </mc:AlternateContent>
  <xr:revisionPtr revIDLastSave="0" documentId="13_ncr:1_{C04DF67B-7C22-4E0A-ADD2-A57325DBA35C}" xr6:coauthVersionLast="36" xr6:coauthVersionMax="36" xr10:uidLastSave="{00000000-0000-0000-0000-000000000000}"/>
  <bookViews>
    <workbookView xWindow="0" yWindow="0" windowWidth="28800" windowHeight="12225" tabRatio="832" firstSheet="29" activeTab="38" xr2:uid="{00000000-000D-0000-FFFF-FFFF00000000}"/>
  </bookViews>
  <sheets>
    <sheet name="4.1" sheetId="142" r:id="rId1"/>
    <sheet name="4.2" sheetId="144" r:id="rId2"/>
    <sheet name="4.3" sheetId="143" r:id="rId3"/>
    <sheet name="4.4" sheetId="119" r:id="rId4"/>
    <sheet name="4.4 (2)" sheetId="141" r:id="rId5"/>
    <sheet name="4.5" sheetId="121" r:id="rId6"/>
    <sheet name="4.5 (2) " sheetId="140" r:id="rId7"/>
    <sheet name="4.6a" sheetId="123" r:id="rId8"/>
    <sheet name="4.6b" sheetId="124" r:id="rId9"/>
    <sheet name="4.6c" sheetId="125" r:id="rId10"/>
    <sheet name="4.6d" sheetId="126" r:id="rId11"/>
    <sheet name="4.6e" sheetId="158" r:id="rId12"/>
    <sheet name="4.7" sheetId="127" r:id="rId13"/>
    <sheet name="4.8" sheetId="128" r:id="rId14"/>
    <sheet name="4.9 " sheetId="26" r:id="rId15"/>
    <sheet name="4.10" sheetId="27" r:id="rId16"/>
    <sheet name="4.11" sheetId="28" r:id="rId17"/>
    <sheet name="4.11 (2)" sheetId="29" r:id="rId18"/>
    <sheet name="4.12" sheetId="30" r:id="rId19"/>
    <sheet name="4.13a(new)" sheetId="110" r:id="rId20"/>
    <sheet name="4.13b(new)" sheetId="111" r:id="rId21"/>
    <sheet name="4.14a(new)" sheetId="112" r:id="rId22"/>
    <sheet name="4.14b(new)" sheetId="113" r:id="rId23"/>
    <sheet name="4.15a (new)" sheetId="114" r:id="rId24"/>
    <sheet name="4.15b(new)" sheetId="115" r:id="rId25"/>
    <sheet name="4.16" sheetId="146" r:id="rId26"/>
    <sheet name="4.17 (new)" sheetId="42" r:id="rId27"/>
    <sheet name="4.18(1)" sheetId="129" r:id="rId28"/>
    <sheet name="4.19(i)" sheetId="130" r:id="rId29"/>
    <sheet name="4.20" sheetId="147" r:id="rId30"/>
    <sheet name="4.21" sheetId="152" r:id="rId31"/>
    <sheet name="4.21 (2)" sheetId="153" r:id="rId32"/>
    <sheet name="4.21 (3)" sheetId="154" r:id="rId33"/>
    <sheet name="4.22" sheetId="155" r:id="rId34"/>
    <sheet name="4.22 (2)" sheetId="156" r:id="rId35"/>
    <sheet name="4.22 (3)" sheetId="157" r:id="rId36"/>
    <sheet name="4.23" sheetId="149" r:id="rId37"/>
    <sheet name="4.24" sheetId="150" r:id="rId38"/>
    <sheet name="4.25" sheetId="151" r:id="rId39"/>
  </sheets>
  <externalReferences>
    <externalReference r:id="rId40"/>
  </externalReferences>
  <definedNames>
    <definedName name="__123Graph_A" localSheetId="0" hidden="1">#REF!</definedName>
    <definedName name="__123Graph_A" localSheetId="15" hidden="1">#REF!</definedName>
    <definedName name="__123Graph_A" localSheetId="16" hidden="1">#REF!</definedName>
    <definedName name="__123Graph_A" localSheetId="17" hidden="1">#REF!</definedName>
    <definedName name="__123Graph_A" localSheetId="19" hidden="1">#REF!</definedName>
    <definedName name="__123Graph_A" localSheetId="20" hidden="1">#REF!</definedName>
    <definedName name="__123Graph_A" localSheetId="21" hidden="1">#REF!</definedName>
    <definedName name="__123Graph_A" localSheetId="22" hidden="1">#REF!</definedName>
    <definedName name="__123Graph_A" localSheetId="23" hidden="1">#REF!</definedName>
    <definedName name="__123Graph_A" localSheetId="24" hidden="1">#REF!</definedName>
    <definedName name="__123Graph_A" localSheetId="25" hidden="1">#REF!</definedName>
    <definedName name="__123Graph_A" localSheetId="26" hidden="1">#REF!</definedName>
    <definedName name="__123Graph_A" localSheetId="27" hidden="1">#REF!</definedName>
    <definedName name="__123Graph_A" localSheetId="28" hidden="1">#REF!</definedName>
    <definedName name="__123Graph_A" localSheetId="1" hidden="1">#REF!</definedName>
    <definedName name="__123Graph_A" localSheetId="30" hidden="1">#REF!</definedName>
    <definedName name="__123Graph_A" localSheetId="31" hidden="1">#REF!</definedName>
    <definedName name="__123Graph_A" localSheetId="32" hidden="1">#REF!</definedName>
    <definedName name="__123Graph_A" localSheetId="33" hidden="1">#REF!</definedName>
    <definedName name="__123Graph_A" localSheetId="34" hidden="1">#REF!</definedName>
    <definedName name="__123Graph_A" localSheetId="35" hidden="1">#REF!</definedName>
    <definedName name="__123Graph_A" localSheetId="36" hidden="1">#REF!</definedName>
    <definedName name="__123Graph_A" localSheetId="38" hidden="1">#REF!</definedName>
    <definedName name="__123Graph_A" localSheetId="2" hidden="1">#REF!</definedName>
    <definedName name="__123Graph_A" localSheetId="3" hidden="1">'4.4'!#REF!</definedName>
    <definedName name="__123Graph_A" localSheetId="4" hidden="1">'4.4 (2)'!#REF!</definedName>
    <definedName name="__123Graph_A" localSheetId="5" hidden="1">'4.5'!#REF!</definedName>
    <definedName name="__123Graph_A" localSheetId="6" hidden="1">'4.5 (2) '!#REF!</definedName>
    <definedName name="__123Graph_A" localSheetId="7" hidden="1">#REF!</definedName>
    <definedName name="__123Graph_A" localSheetId="8" hidden="1">#REF!</definedName>
    <definedName name="__123Graph_A" localSheetId="9" hidden="1">#REF!</definedName>
    <definedName name="__123Graph_A" localSheetId="10" hidden="1">#REF!</definedName>
    <definedName name="__123Graph_A" localSheetId="12" hidden="1">'4.7'!#REF!</definedName>
    <definedName name="__123Graph_A" localSheetId="13" hidden="1">#REF!</definedName>
    <definedName name="__123Graph_A" localSheetId="14" hidden="1">#REF!</definedName>
    <definedName name="__123Graph_A" hidden="1">#REF!</definedName>
    <definedName name="__123Graph_D" localSheetId="0" hidden="1">#REF!</definedName>
    <definedName name="__123Graph_D" localSheetId="15" hidden="1">#REF!</definedName>
    <definedName name="__123Graph_D" localSheetId="16" hidden="1">#REF!</definedName>
    <definedName name="__123Graph_D" localSheetId="17" hidden="1">#REF!</definedName>
    <definedName name="__123Graph_D" localSheetId="20" hidden="1">#REF!</definedName>
    <definedName name="__123Graph_D" localSheetId="22" hidden="1">#REF!</definedName>
    <definedName name="__123Graph_D" localSheetId="24" hidden="1">#REF!</definedName>
    <definedName name="__123Graph_D" localSheetId="25" hidden="1">#REF!</definedName>
    <definedName name="__123Graph_D" localSheetId="26" hidden="1">#REF!</definedName>
    <definedName name="__123Graph_D" localSheetId="27" hidden="1">#REF!</definedName>
    <definedName name="__123Graph_D" localSheetId="28" hidden="1">#REF!</definedName>
    <definedName name="__123Graph_D" localSheetId="1" hidden="1">#REF!</definedName>
    <definedName name="__123Graph_D" localSheetId="31" hidden="1">#REF!</definedName>
    <definedName name="__123Graph_D" localSheetId="32" hidden="1">#REF!</definedName>
    <definedName name="__123Graph_D" localSheetId="33" hidden="1">#REF!</definedName>
    <definedName name="__123Graph_D" localSheetId="35" hidden="1">#REF!</definedName>
    <definedName name="__123Graph_D" localSheetId="38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hidden="1">#REF!</definedName>
    <definedName name="__123Graph_F" localSheetId="0" hidden="1">#REF!</definedName>
    <definedName name="__123Graph_F" localSheetId="15" hidden="1">#REF!</definedName>
    <definedName name="__123Graph_F" localSheetId="16" hidden="1">#REF!</definedName>
    <definedName name="__123Graph_F" localSheetId="17" hidden="1">#REF!</definedName>
    <definedName name="__123Graph_F" localSheetId="20" hidden="1">#REF!</definedName>
    <definedName name="__123Graph_F" localSheetId="22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1" hidden="1">#REF!</definedName>
    <definedName name="__123Graph_F" localSheetId="31" hidden="1">#REF!</definedName>
    <definedName name="__123Graph_F" localSheetId="32" hidden="1">#REF!</definedName>
    <definedName name="__123Graph_F" localSheetId="33" hidden="1">#REF!</definedName>
    <definedName name="__123Graph_F" localSheetId="35" hidden="1">#REF!</definedName>
    <definedName name="__123Graph_F" localSheetId="38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hidden="1">#REF!</definedName>
    <definedName name="a" localSheetId="0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localSheetId="25" hidden="1">#REF!</definedName>
    <definedName name="a" localSheetId="1" hidden="1">#REF!</definedName>
    <definedName name="a" localSheetId="31" hidden="1">#REF!</definedName>
    <definedName name="a" localSheetId="32" hidden="1">#REF!</definedName>
    <definedName name="a" localSheetId="35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hidden="1">#REF!</definedName>
    <definedName name="b" localSheetId="0" hidden="1">#REF!</definedName>
    <definedName name="b" localSheetId="15" hidden="1">#REF!</definedName>
    <definedName name="b" localSheetId="16" hidden="1">#REF!</definedName>
    <definedName name="b" localSheetId="17" hidden="1">#REF!</definedName>
    <definedName name="b" localSheetId="25" hidden="1">#REF!</definedName>
    <definedName name="b" localSheetId="1" hidden="1">#REF!</definedName>
    <definedName name="b" localSheetId="31" hidden="1">#REF!</definedName>
    <definedName name="b" localSheetId="32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2" hidden="1">#REF!</definedName>
    <definedName name="b" localSheetId="13" hidden="1">#REF!</definedName>
    <definedName name="b" localSheetId="14" hidden="1">#REF!</definedName>
    <definedName name="b" hidden="1">#REF!</definedName>
    <definedName name="k" localSheetId="0" hidden="1">#REF!</definedName>
    <definedName name="k" localSheetId="15" hidden="1">#REF!</definedName>
    <definedName name="k" localSheetId="16" hidden="1">#REF!</definedName>
    <definedName name="k" localSheetId="17" hidden="1">#REF!</definedName>
    <definedName name="k" localSheetId="25" hidden="1">#REF!</definedName>
    <definedName name="k" localSheetId="1" hidden="1">#REF!</definedName>
    <definedName name="k" localSheetId="2" hidden="1">#REF!</definedName>
    <definedName name="k" localSheetId="3" hidden="1">#REF!</definedName>
    <definedName name="k" localSheetId="4" hidden="1">#REF!</definedName>
    <definedName name="k" localSheetId="6" hidden="1">#REF!</definedName>
    <definedName name="k" localSheetId="7" hidden="1">#REF!</definedName>
    <definedName name="k" localSheetId="8" hidden="1">#REF!</definedName>
    <definedName name="k" localSheetId="9" hidden="1">#REF!</definedName>
    <definedName name="k" localSheetId="10" hidden="1">#REF!</definedName>
    <definedName name="k" localSheetId="12" hidden="1">#REF!</definedName>
    <definedName name="k" localSheetId="13" hidden="1">#REF!</definedName>
    <definedName name="k" localSheetId="14" hidden="1">#REF!</definedName>
    <definedName name="k" hidden="1">#REF!</definedName>
    <definedName name="l" localSheetId="0" hidden="1">#REF!</definedName>
    <definedName name="l" localSheetId="15" hidden="1">#REF!</definedName>
    <definedName name="l" localSheetId="16" hidden="1">#REF!</definedName>
    <definedName name="l" localSheetId="17" hidden="1">#REF!</definedName>
    <definedName name="l" localSheetId="25" hidden="1">#REF!</definedName>
    <definedName name="l" localSheetId="1" hidden="1">#REF!</definedName>
    <definedName name="l" localSheetId="31" hidden="1">#REF!</definedName>
    <definedName name="l" localSheetId="2" hidden="1">#REF!</definedName>
    <definedName name="l" localSheetId="3" hidden="1">#REF!</definedName>
    <definedName name="l" localSheetId="4" hidden="1">#REF!</definedName>
    <definedName name="l" localSheetId="6" hidden="1">#REF!</definedName>
    <definedName name="l" localSheetId="7" hidden="1">#REF!</definedName>
    <definedName name="l" localSheetId="8" hidden="1">#REF!</definedName>
    <definedName name="l" localSheetId="9" hidden="1">#REF!</definedName>
    <definedName name="l" localSheetId="10" hidden="1">#REF!</definedName>
    <definedName name="l" localSheetId="12" hidden="1">#REF!</definedName>
    <definedName name="l" localSheetId="13" hidden="1">#REF!</definedName>
    <definedName name="l" localSheetId="14" hidden="1">#REF!</definedName>
    <definedName name="l" hidden="1">#REF!</definedName>
    <definedName name="n" localSheetId="0" hidden="1">#REF!</definedName>
    <definedName name="n" localSheetId="25" hidden="1">#REF!</definedName>
    <definedName name="n" localSheetId="1" hidden="1">#REF!</definedName>
    <definedName name="n" localSheetId="2" hidden="1">#REF!</definedName>
    <definedName name="n" localSheetId="4" hidden="1">#REF!</definedName>
    <definedName name="n" localSheetId="6" hidden="1">#REF!</definedName>
    <definedName name="n" hidden="1">#REF!</definedName>
    <definedName name="_xlnm.Print_Area" localSheetId="0">'4.1'!$A$1:$N$41</definedName>
    <definedName name="_xlnm.Print_Area" localSheetId="15">'4.10'!$A$1:$J$41</definedName>
    <definedName name="_xlnm.Print_Area" localSheetId="16">'4.11'!$A$1:$J$47</definedName>
    <definedName name="_xlnm.Print_Area" localSheetId="17">'4.11 (2)'!$A$1:$J$42</definedName>
    <definedName name="_xlnm.Print_Area" localSheetId="18">'4.12'!$A$1:$M$36</definedName>
    <definedName name="_xlnm.Print_Area" localSheetId="19">'4.13a(new)'!$A$1:$O$39</definedName>
    <definedName name="_xlnm.Print_Area" localSheetId="20">'4.13b(new)'!$A$1:$I$35</definedName>
    <definedName name="_xlnm.Print_Area" localSheetId="21">'4.14a(new)'!$A$1:$N$38</definedName>
    <definedName name="_xlnm.Print_Area" localSheetId="22">'4.14b(new)'!$A$1:$K$35</definedName>
    <definedName name="_xlnm.Print_Area" localSheetId="23">'4.15a (new)'!$A$1:$N$38</definedName>
    <definedName name="_xlnm.Print_Area" localSheetId="24">'4.15b(new)'!$A$1:$J$35</definedName>
    <definedName name="_xlnm.Print_Area" localSheetId="25">'4.16'!$A$1:$F$43</definedName>
    <definedName name="_xlnm.Print_Area" localSheetId="26">'4.17 (new)'!$A$1:$L$118</definedName>
    <definedName name="_xlnm.Print_Area" localSheetId="27">'4.18(1)'!$A$1:$L$67</definedName>
    <definedName name="_xlnm.Print_Area" localSheetId="28">'4.19(i)'!$A$1:$K$151</definedName>
    <definedName name="_xlnm.Print_Area" localSheetId="1">'4.2'!$A$1:$N$41</definedName>
    <definedName name="_xlnm.Print_Area" localSheetId="29">'4.20'!$A$1:$K$320</definedName>
    <definedName name="_xlnm.Print_Area" localSheetId="30">'4.21'!$A$1:$M$71</definedName>
    <definedName name="_xlnm.Print_Area" localSheetId="31">'4.21 (2)'!$A$1:$J$74</definedName>
    <definedName name="_xlnm.Print_Area" localSheetId="32">'4.21 (3)'!$A$1:$H$41</definedName>
    <definedName name="_xlnm.Print_Area" localSheetId="33">'4.22'!$A$1:$J$69</definedName>
    <definedName name="_xlnm.Print_Area" localSheetId="34">'4.22 (2)'!$A$1:$J$69</definedName>
    <definedName name="_xlnm.Print_Area" localSheetId="35">'4.22 (3)'!$A$1:$H$39</definedName>
    <definedName name="_xlnm.Print_Area" localSheetId="36">'4.23'!$A$1:$G$44</definedName>
    <definedName name="_xlnm.Print_Area" localSheetId="37">'4.24'!$A$1:$G$50</definedName>
    <definedName name="_xlnm.Print_Area" localSheetId="2">'4.3'!$A$1:$N$41</definedName>
    <definedName name="_xlnm.Print_Area" localSheetId="3">'4.4'!$A$1:$K$37</definedName>
    <definedName name="_xlnm.Print_Area" localSheetId="4">'4.4 (2)'!$A$1:$I$41</definedName>
    <definedName name="_xlnm.Print_Area" localSheetId="5">'4.5'!$A$1:$I$58</definedName>
    <definedName name="_xlnm.Print_Area" localSheetId="6">'4.5 (2) '!$A$1:$H$57</definedName>
    <definedName name="_xlnm.Print_Area" localSheetId="7">'4.6a'!$A$1:$M$66</definedName>
    <definedName name="_xlnm.Print_Area" localSheetId="8">'4.6b'!$A$1:$L$67</definedName>
    <definedName name="_xlnm.Print_Area" localSheetId="9">'4.6c'!$A$1:$L$65</definedName>
    <definedName name="_xlnm.Print_Area" localSheetId="10">'4.6d'!$A$1:$L$72</definedName>
    <definedName name="_xlnm.Print_Area" localSheetId="11">'4.6e'!$A$1:$L$42</definedName>
    <definedName name="_xlnm.Print_Area" localSheetId="12">'4.7'!$A$1:$G$39</definedName>
    <definedName name="_xlnm.Print_Area" localSheetId="13">'4.8'!$A$1:$L$41</definedName>
    <definedName name="_xlnm.Print_Area" localSheetId="14">'4.9 '!$A$1:$J$41</definedName>
  </definedNames>
  <calcPr calcId="191029"/>
</workbook>
</file>

<file path=xl/calcChain.xml><?xml version="1.0" encoding="utf-8"?>
<calcChain xmlns="http://schemas.openxmlformats.org/spreadsheetml/2006/main">
  <c r="D35" i="150" l="1"/>
  <c r="D31" i="150"/>
  <c r="D40" i="149"/>
  <c r="D37" i="149"/>
  <c r="D34" i="149"/>
  <c r="D31" i="149"/>
  <c r="D28" i="149"/>
  <c r="D25" i="149"/>
  <c r="D22" i="149"/>
  <c r="D19" i="149"/>
  <c r="D35" i="157"/>
  <c r="D16" i="157" s="1"/>
  <c r="D33" i="157"/>
  <c r="D31" i="157"/>
  <c r="D29" i="157"/>
  <c r="D27" i="157"/>
  <c r="D25" i="157"/>
  <c r="D23" i="157"/>
  <c r="D21" i="157"/>
  <c r="D19" i="157"/>
  <c r="E16" i="157"/>
  <c r="J46" i="156"/>
  <c r="I46" i="156"/>
  <c r="H46" i="156"/>
  <c r="H279" i="147"/>
  <c r="H277" i="147"/>
  <c r="D277" i="147"/>
  <c r="H275" i="147"/>
  <c r="D275" i="147"/>
  <c r="H273" i="147"/>
  <c r="D273" i="147"/>
  <c r="D271" i="147"/>
  <c r="H269" i="147"/>
  <c r="D269" i="147"/>
  <c r="H267" i="147"/>
  <c r="D267" i="147"/>
  <c r="H162" i="147"/>
  <c r="D162" i="147"/>
  <c r="H147" i="130"/>
  <c r="D147" i="130"/>
  <c r="F17" i="112" l="1"/>
  <c r="J17" i="112"/>
  <c r="F18" i="112"/>
  <c r="J18" i="112"/>
  <c r="F19" i="112"/>
  <c r="J19" i="112"/>
  <c r="J20" i="112"/>
  <c r="F21" i="112"/>
  <c r="J21" i="112"/>
  <c r="F22" i="112"/>
  <c r="J22" i="112"/>
  <c r="F23" i="112"/>
  <c r="J23" i="112"/>
  <c r="J24" i="112"/>
  <c r="F25" i="112"/>
  <c r="J25" i="112"/>
  <c r="F26" i="112"/>
  <c r="J26" i="112"/>
  <c r="F27" i="112"/>
  <c r="J27" i="112"/>
  <c r="F28" i="112"/>
  <c r="J28" i="112"/>
  <c r="F29" i="112"/>
  <c r="J29" i="112"/>
  <c r="F30" i="112"/>
  <c r="J30" i="112"/>
  <c r="F31" i="112"/>
  <c r="J31" i="112"/>
  <c r="D16" i="124"/>
  <c r="E23" i="121"/>
  <c r="E28" i="121"/>
  <c r="E33" i="121"/>
  <c r="E38" i="121"/>
  <c r="E41" i="121"/>
  <c r="E44" i="121"/>
  <c r="E47" i="121"/>
  <c r="E50" i="121"/>
  <c r="L15" i="144"/>
  <c r="I15" i="142" l="1"/>
  <c r="H15" i="142"/>
  <c r="D42" i="150" l="1"/>
  <c r="D39" i="150"/>
  <c r="D27" i="150"/>
  <c r="D23" i="150"/>
  <c r="D19" i="150"/>
  <c r="F15" i="150"/>
  <c r="E15" i="150"/>
  <c r="D15" i="150" s="1"/>
  <c r="D16" i="149"/>
  <c r="F13" i="149"/>
  <c r="E13" i="149"/>
  <c r="G16" i="157"/>
  <c r="D53" i="156"/>
  <c r="F46" i="156"/>
  <c r="E46" i="156"/>
  <c r="D46" i="156" s="1"/>
  <c r="D35" i="156"/>
  <c r="D33" i="156"/>
  <c r="D31" i="156"/>
  <c r="D29" i="156"/>
  <c r="D27" i="156"/>
  <c r="D25" i="156"/>
  <c r="D23" i="156"/>
  <c r="D21" i="156"/>
  <c r="D19" i="156"/>
  <c r="F16" i="156"/>
  <c r="E16" i="156"/>
  <c r="D16" i="156"/>
  <c r="H64" i="155"/>
  <c r="H62" i="155"/>
  <c r="D62" i="155"/>
  <c r="H60" i="155"/>
  <c r="H58" i="155"/>
  <c r="H56" i="155"/>
  <c r="H54" i="155"/>
  <c r="H52" i="155"/>
  <c r="D52" i="155"/>
  <c r="H50" i="155"/>
  <c r="H48" i="155"/>
  <c r="D48" i="155"/>
  <c r="J45" i="155"/>
  <c r="I45" i="155"/>
  <c r="H45" i="155" s="1"/>
  <c r="F45" i="155"/>
  <c r="E45" i="155"/>
  <c r="D45" i="155" s="1"/>
  <c r="H34" i="155"/>
  <c r="D34" i="155"/>
  <c r="H32" i="155"/>
  <c r="D32" i="155"/>
  <c r="H30" i="155"/>
  <c r="D30" i="155"/>
  <c r="H28" i="155"/>
  <c r="D28" i="155"/>
  <c r="H26" i="155"/>
  <c r="D26" i="155"/>
  <c r="H24" i="155"/>
  <c r="D24" i="155"/>
  <c r="H22" i="155"/>
  <c r="D22" i="155"/>
  <c r="H20" i="155"/>
  <c r="D20" i="155"/>
  <c r="H18" i="155"/>
  <c r="D18" i="155"/>
  <c r="J15" i="155"/>
  <c r="I15" i="155"/>
  <c r="H15" i="155" s="1"/>
  <c r="F15" i="155"/>
  <c r="E15" i="155"/>
  <c r="D15" i="155" s="1"/>
  <c r="H52" i="153"/>
  <c r="H33" i="153"/>
  <c r="H35" i="153"/>
  <c r="H21" i="153"/>
  <c r="E37" i="154"/>
  <c r="E35" i="154"/>
  <c r="E33" i="154"/>
  <c r="E31" i="154"/>
  <c r="E29" i="154"/>
  <c r="E27" i="154"/>
  <c r="E25" i="154"/>
  <c r="E23" i="154"/>
  <c r="E21" i="154"/>
  <c r="G18" i="154"/>
  <c r="F18" i="154"/>
  <c r="H66" i="153"/>
  <c r="D64" i="153"/>
  <c r="H62" i="153"/>
  <c r="D62" i="153"/>
  <c r="H60" i="153"/>
  <c r="H58" i="153"/>
  <c r="H56" i="153"/>
  <c r="H54" i="153"/>
  <c r="D54" i="153"/>
  <c r="J47" i="153"/>
  <c r="I47" i="153"/>
  <c r="F47" i="153"/>
  <c r="E47" i="153"/>
  <c r="D47" i="153" s="1"/>
  <c r="D35" i="153"/>
  <c r="D33" i="153"/>
  <c r="H31" i="153"/>
  <c r="D31" i="153"/>
  <c r="H29" i="153"/>
  <c r="D29" i="153"/>
  <c r="H27" i="153"/>
  <c r="D27" i="153"/>
  <c r="H25" i="153"/>
  <c r="D25" i="153"/>
  <c r="H23" i="153"/>
  <c r="D23" i="153"/>
  <c r="D21" i="153"/>
  <c r="D19" i="153"/>
  <c r="J16" i="153"/>
  <c r="I16" i="153"/>
  <c r="H16" i="153" s="1"/>
  <c r="F16" i="153"/>
  <c r="E16" i="153"/>
  <c r="D16" i="153" s="1"/>
  <c r="I66" i="152"/>
  <c r="I64" i="152"/>
  <c r="I62" i="152"/>
  <c r="I60" i="152"/>
  <c r="I58" i="152"/>
  <c r="I56" i="152"/>
  <c r="I54" i="152"/>
  <c r="I52" i="152"/>
  <c r="I50" i="152"/>
  <c r="K47" i="152"/>
  <c r="J47" i="152"/>
  <c r="G47" i="152"/>
  <c r="F47" i="152"/>
  <c r="E47" i="152" s="1"/>
  <c r="I35" i="152"/>
  <c r="E35" i="152"/>
  <c r="I33" i="152"/>
  <c r="E33" i="152"/>
  <c r="I31" i="152"/>
  <c r="E31" i="152"/>
  <c r="I29" i="152"/>
  <c r="E29" i="152"/>
  <c r="I27" i="152"/>
  <c r="E27" i="152"/>
  <c r="I25" i="152"/>
  <c r="E25" i="152"/>
  <c r="I23" i="152"/>
  <c r="E23" i="152"/>
  <c r="E21" i="152"/>
  <c r="I19" i="152"/>
  <c r="E19" i="152"/>
  <c r="K16" i="152"/>
  <c r="J16" i="152"/>
  <c r="I16" i="152" s="1"/>
  <c r="G16" i="152"/>
  <c r="F16" i="152"/>
  <c r="E16" i="152" s="1"/>
  <c r="J14" i="147"/>
  <c r="I14" i="147"/>
  <c r="F14" i="147"/>
  <c r="E14" i="147"/>
  <c r="J15" i="130"/>
  <c r="I15" i="130"/>
  <c r="H15" i="130" s="1"/>
  <c r="F15" i="130"/>
  <c r="E15" i="130"/>
  <c r="I63" i="129"/>
  <c r="D63" i="129"/>
  <c r="I61" i="129"/>
  <c r="D61" i="129"/>
  <c r="I59" i="129"/>
  <c r="D59" i="129"/>
  <c r="I57" i="129"/>
  <c r="D57" i="129"/>
  <c r="I54" i="129"/>
  <c r="D54" i="129"/>
  <c r="I52" i="129"/>
  <c r="D52" i="129"/>
  <c r="I49" i="129"/>
  <c r="D49" i="129"/>
  <c r="I47" i="129"/>
  <c r="D47" i="129"/>
  <c r="I45" i="129"/>
  <c r="D45" i="129"/>
  <c r="I42" i="129"/>
  <c r="D42" i="129"/>
  <c r="I39" i="129"/>
  <c r="D39" i="129"/>
  <c r="I37" i="129"/>
  <c r="D37" i="129"/>
  <c r="I35" i="129"/>
  <c r="D35" i="129"/>
  <c r="I32" i="129"/>
  <c r="D32" i="129"/>
  <c r="I30" i="129"/>
  <c r="D30" i="129"/>
  <c r="I28" i="129"/>
  <c r="D28" i="129"/>
  <c r="I26" i="129"/>
  <c r="D26" i="129"/>
  <c r="I23" i="129"/>
  <c r="D23" i="129"/>
  <c r="I20" i="129"/>
  <c r="D20" i="129"/>
  <c r="I17" i="129"/>
  <c r="D17" i="129"/>
  <c r="K14" i="129"/>
  <c r="J14" i="129"/>
  <c r="G14" i="129"/>
  <c r="F14" i="129"/>
  <c r="J15" i="42"/>
  <c r="I15" i="42"/>
  <c r="F15" i="42"/>
  <c r="E15" i="42"/>
  <c r="E15" i="146"/>
  <c r="D15" i="146"/>
  <c r="I14" i="129" l="1"/>
  <c r="D14" i="129"/>
  <c r="H15" i="42"/>
  <c r="I47" i="152"/>
  <c r="E18" i="154"/>
  <c r="D14" i="147"/>
  <c r="H14" i="147"/>
  <c r="D13" i="149"/>
  <c r="H47" i="153"/>
  <c r="D15" i="130"/>
  <c r="D15" i="42"/>
  <c r="K15" i="114" l="1"/>
  <c r="J18" i="114"/>
  <c r="J19" i="114"/>
  <c r="J20" i="114"/>
  <c r="J21" i="114"/>
  <c r="J22" i="114"/>
  <c r="J23" i="114"/>
  <c r="J24" i="114"/>
  <c r="J25" i="114"/>
  <c r="J26" i="114"/>
  <c r="J27" i="114"/>
  <c r="J28" i="114"/>
  <c r="J29" i="114"/>
  <c r="J30" i="114"/>
  <c r="J31" i="114"/>
  <c r="J17" i="114"/>
  <c r="F30" i="114"/>
  <c r="F31" i="114"/>
  <c r="F18" i="114"/>
  <c r="F17" i="114"/>
  <c r="F19" i="114"/>
  <c r="F21" i="114"/>
  <c r="F22" i="114"/>
  <c r="F23" i="114"/>
  <c r="F25" i="114"/>
  <c r="F26" i="114"/>
  <c r="F27" i="114"/>
  <c r="F28" i="114"/>
  <c r="F29" i="114"/>
  <c r="H15" i="114"/>
  <c r="G15" i="114"/>
  <c r="J15" i="112"/>
  <c r="H15" i="112"/>
  <c r="G15" i="112"/>
  <c r="F15" i="112"/>
  <c r="J15" i="114" l="1"/>
  <c r="F15" i="114"/>
  <c r="E19" i="27"/>
  <c r="F19" i="27"/>
  <c r="G19" i="27"/>
  <c r="H19" i="27"/>
  <c r="D34" i="158"/>
  <c r="D31" i="158"/>
  <c r="D28" i="158"/>
  <c r="D25" i="158"/>
  <c r="D22" i="158"/>
  <c r="D19" i="158"/>
  <c r="D16" i="158"/>
  <c r="D53" i="126"/>
  <c r="D44" i="126"/>
  <c r="D42" i="126"/>
  <c r="D38" i="126"/>
  <c r="D53" i="125"/>
  <c r="D49" i="125"/>
  <c r="D45" i="125"/>
  <c r="D41" i="125"/>
  <c r="D37" i="125"/>
  <c r="D57" i="125"/>
  <c r="D55" i="125"/>
  <c r="D51" i="125"/>
  <c r="D47" i="125"/>
  <c r="D43" i="125"/>
  <c r="D32" i="124"/>
  <c r="D54" i="124"/>
  <c r="D52" i="124"/>
  <c r="D48" i="124"/>
  <c r="D46" i="124"/>
  <c r="D44" i="124"/>
  <c r="D42" i="124"/>
  <c r="D40" i="124"/>
  <c r="D40" i="123"/>
  <c r="D52" i="123"/>
  <c r="D50" i="123"/>
  <c r="D48" i="123"/>
  <c r="D46" i="123"/>
  <c r="D44" i="123"/>
  <c r="D42" i="123"/>
  <c r="D38" i="123"/>
  <c r="D36" i="123"/>
  <c r="D18" i="123"/>
  <c r="D20" i="123"/>
  <c r="D22" i="123"/>
  <c r="D24" i="123"/>
  <c r="D26" i="123"/>
  <c r="D28" i="123"/>
  <c r="D30" i="123"/>
  <c r="D32" i="123"/>
  <c r="D34" i="123"/>
  <c r="D54" i="123"/>
  <c r="D56" i="123"/>
  <c r="D16" i="123"/>
  <c r="D58" i="123"/>
  <c r="D19" i="27" l="1"/>
  <c r="H17" i="141" l="1"/>
  <c r="F17" i="141"/>
  <c r="D17" i="141"/>
  <c r="D17" i="119"/>
  <c r="H17" i="119"/>
  <c r="J17" i="119"/>
  <c r="F17" i="119"/>
  <c r="D15" i="143"/>
  <c r="H15" i="143"/>
  <c r="D15" i="144" l="1"/>
  <c r="D15" i="142"/>
  <c r="K14" i="147" l="1"/>
  <c r="F15" i="115" l="1"/>
  <c r="H15" i="115"/>
  <c r="D15" i="115"/>
  <c r="E15" i="114"/>
  <c r="I15" i="114"/>
  <c r="L15" i="114"/>
  <c r="M15" i="114"/>
  <c r="D15" i="114"/>
  <c r="F15" i="113"/>
  <c r="H15" i="113"/>
  <c r="D15" i="113"/>
  <c r="E15" i="112"/>
  <c r="I15" i="112"/>
  <c r="K15" i="112"/>
  <c r="L15" i="112"/>
  <c r="M15" i="112"/>
  <c r="D15" i="112"/>
  <c r="F15" i="111"/>
  <c r="H15" i="111"/>
  <c r="D15" i="111"/>
  <c r="F15" i="110"/>
  <c r="G15" i="110"/>
  <c r="H15" i="110"/>
  <c r="J15" i="110"/>
  <c r="K15" i="110"/>
  <c r="L15" i="110"/>
  <c r="M15" i="110"/>
  <c r="D15" i="110"/>
  <c r="L15" i="30"/>
  <c r="K15" i="30"/>
  <c r="H15" i="30"/>
  <c r="G15" i="30"/>
  <c r="D15" i="30"/>
  <c r="D28" i="27"/>
  <c r="D30" i="27"/>
  <c r="D32" i="27"/>
  <c r="D34" i="27"/>
  <c r="D36" i="27"/>
  <c r="D26" i="27"/>
  <c r="F21" i="26"/>
  <c r="F18" i="26" s="1"/>
  <c r="G21" i="26"/>
  <c r="G18" i="26" s="1"/>
  <c r="H21" i="26"/>
  <c r="H18" i="26" s="1"/>
  <c r="E21" i="26"/>
  <c r="E18" i="26" s="1"/>
  <c r="D25" i="26"/>
  <c r="D27" i="26"/>
  <c r="D29" i="26"/>
  <c r="D31" i="26"/>
  <c r="D33" i="26"/>
  <c r="D35" i="26"/>
  <c r="D23" i="26"/>
  <c r="D19" i="128"/>
  <c r="D21" i="128"/>
  <c r="D23" i="128"/>
  <c r="D25" i="128"/>
  <c r="D27" i="128"/>
  <c r="D29" i="128"/>
  <c r="D31" i="128"/>
  <c r="D33" i="128"/>
  <c r="D35" i="128"/>
  <c r="D17" i="128"/>
  <c r="F15" i="127"/>
  <c r="E15" i="127"/>
  <c r="D15" i="127" s="1"/>
  <c r="D17" i="125"/>
  <c r="D19" i="125"/>
  <c r="D21" i="125"/>
  <c r="D23" i="125"/>
  <c r="D25" i="125"/>
  <c r="D27" i="125"/>
  <c r="D29" i="125"/>
  <c r="D31" i="125"/>
  <c r="D33" i="125"/>
  <c r="D35" i="125"/>
  <c r="D39" i="125"/>
  <c r="D15" i="125"/>
  <c r="D20" i="126"/>
  <c r="D22" i="126"/>
  <c r="D18" i="126"/>
  <c r="D24" i="126"/>
  <c r="D26" i="126"/>
  <c r="D28" i="126"/>
  <c r="D30" i="126"/>
  <c r="D32" i="126"/>
  <c r="D34" i="126"/>
  <c r="D46" i="126"/>
  <c r="D48" i="126"/>
  <c r="D50" i="126"/>
  <c r="D56" i="126"/>
  <c r="D58" i="126"/>
  <c r="D60" i="126"/>
  <c r="D62" i="126"/>
  <c r="D64" i="126"/>
  <c r="D16" i="126"/>
  <c r="D18" i="124"/>
  <c r="D20" i="124"/>
  <c r="D22" i="124"/>
  <c r="D24" i="124"/>
  <c r="D26" i="124"/>
  <c r="D28" i="124"/>
  <c r="D30" i="124"/>
  <c r="D34" i="124"/>
  <c r="D36" i="124"/>
  <c r="D38" i="124"/>
  <c r="D56" i="124"/>
  <c r="D58" i="124"/>
  <c r="D59" i="124"/>
  <c r="F21" i="140"/>
  <c r="F18" i="140" s="1"/>
  <c r="G21" i="140"/>
  <c r="G18" i="140" s="1"/>
  <c r="E21" i="140"/>
  <c r="E18" i="140" s="1"/>
  <c r="G20" i="121"/>
  <c r="G17" i="121" s="1"/>
  <c r="H20" i="121"/>
  <c r="H17" i="121" s="1"/>
  <c r="F20" i="121"/>
  <c r="F17" i="121" l="1"/>
  <c r="E17" i="121" s="1"/>
  <c r="E20" i="121"/>
  <c r="D18" i="26"/>
  <c r="F15" i="30"/>
  <c r="J15" i="30"/>
  <c r="D21" i="26"/>
  <c r="K32" i="143"/>
  <c r="K31" i="143"/>
  <c r="K30" i="143"/>
  <c r="K29" i="143"/>
  <c r="K28" i="143"/>
  <c r="K27" i="143"/>
  <c r="K26" i="143"/>
  <c r="K25" i="143"/>
  <c r="K24" i="143"/>
  <c r="K23" i="143"/>
  <c r="K22" i="143"/>
  <c r="K21" i="143"/>
  <c r="K20" i="143"/>
  <c r="K19" i="143"/>
  <c r="K18" i="143"/>
  <c r="K17" i="143"/>
  <c r="G18" i="143"/>
  <c r="G19" i="143"/>
  <c r="G20" i="143"/>
  <c r="G21" i="143"/>
  <c r="G22" i="143"/>
  <c r="G23" i="143"/>
  <c r="G24" i="143"/>
  <c r="G25" i="143"/>
  <c r="G26" i="143"/>
  <c r="G27" i="143"/>
  <c r="G28" i="143"/>
  <c r="G29" i="143"/>
  <c r="G30" i="143"/>
  <c r="G31" i="143"/>
  <c r="G32" i="143"/>
  <c r="G17" i="143"/>
  <c r="M15" i="143"/>
  <c r="L15" i="143"/>
  <c r="I15" i="143"/>
  <c r="E15" i="143"/>
  <c r="E15" i="144"/>
  <c r="M15" i="144"/>
  <c r="I15" i="144"/>
  <c r="H15" i="144"/>
  <c r="K18" i="144"/>
  <c r="K19" i="144"/>
  <c r="K20" i="144"/>
  <c r="K21" i="144"/>
  <c r="K22" i="144"/>
  <c r="K23" i="144"/>
  <c r="K24" i="144"/>
  <c r="K25" i="144"/>
  <c r="K26" i="144"/>
  <c r="K27" i="144"/>
  <c r="K28" i="144"/>
  <c r="K29" i="144"/>
  <c r="K30" i="144"/>
  <c r="K31" i="144"/>
  <c r="K32" i="144"/>
  <c r="K17" i="144"/>
  <c r="G18" i="144"/>
  <c r="G19" i="144"/>
  <c r="G20" i="144"/>
  <c r="G21" i="144"/>
  <c r="G22" i="144"/>
  <c r="G23" i="144"/>
  <c r="G24" i="144"/>
  <c r="G25" i="144"/>
  <c r="G26" i="144"/>
  <c r="G27" i="144"/>
  <c r="G28" i="144"/>
  <c r="G29" i="144"/>
  <c r="G30" i="144"/>
  <c r="G31" i="144"/>
  <c r="G32" i="144"/>
  <c r="G17" i="144"/>
  <c r="K15" i="143" l="1"/>
  <c r="G15" i="144"/>
  <c r="G15" i="143"/>
  <c r="K15" i="144"/>
  <c r="E15" i="142"/>
  <c r="K31" i="142"/>
  <c r="K18" i="142"/>
  <c r="K19" i="142"/>
  <c r="K20" i="142"/>
  <c r="K21" i="142"/>
  <c r="K22" i="142"/>
  <c r="K23" i="142"/>
  <c r="K24" i="142"/>
  <c r="K25" i="142"/>
  <c r="K26" i="142"/>
  <c r="K27" i="142"/>
  <c r="K28" i="142"/>
  <c r="K29" i="142"/>
  <c r="K30" i="142"/>
  <c r="K32" i="142"/>
  <c r="G18" i="142"/>
  <c r="G19" i="142"/>
  <c r="G20" i="142"/>
  <c r="G21" i="142"/>
  <c r="G22" i="142"/>
  <c r="G23" i="142"/>
  <c r="G24" i="142"/>
  <c r="G25" i="142"/>
  <c r="G26" i="142"/>
  <c r="G27" i="142"/>
  <c r="G28" i="142"/>
  <c r="G29" i="142"/>
  <c r="G30" i="142"/>
  <c r="G31" i="142"/>
  <c r="G32" i="142"/>
  <c r="K17" i="142"/>
  <c r="G17" i="142"/>
  <c r="M15" i="142"/>
  <c r="G15" i="142"/>
  <c r="L15" i="142"/>
  <c r="K15" i="142" l="1"/>
  <c r="J18" i="26"/>
</calcChain>
</file>

<file path=xl/sharedStrings.xml><?xml version="1.0" encoding="utf-8"?>
<sst xmlns="http://schemas.openxmlformats.org/spreadsheetml/2006/main" count="3122" uniqueCount="1077">
  <si>
    <t>Sumber: Kementerian Pendidikan Malaysia</t>
  </si>
  <si>
    <t>W.P. Putrajaya</t>
  </si>
  <si>
    <t>W.P. Labuan</t>
  </si>
  <si>
    <t>W.P. Kuala Lumpur</t>
  </si>
  <si>
    <t>Terengganu</t>
  </si>
  <si>
    <t>Selangor</t>
  </si>
  <si>
    <t>Sarawak</t>
  </si>
  <si>
    <t>Sabah</t>
  </si>
  <si>
    <t>Pulau Pinang</t>
  </si>
  <si>
    <t>Perlis</t>
  </si>
  <si>
    <t>Perak</t>
  </si>
  <si>
    <t>Pahang</t>
  </si>
  <si>
    <t>Negeri Sembilan</t>
  </si>
  <si>
    <t>Melaka</t>
  </si>
  <si>
    <t>Kelantan</t>
  </si>
  <si>
    <t>Kedah</t>
  </si>
  <si>
    <t>Johor</t>
  </si>
  <si>
    <t>Malaysia</t>
  </si>
  <si>
    <t>Education</t>
  </si>
  <si>
    <t>Special</t>
  </si>
  <si>
    <t>Religious</t>
  </si>
  <si>
    <t>Academic</t>
  </si>
  <si>
    <t>Total</t>
  </si>
  <si>
    <t>Pendidikan</t>
  </si>
  <si>
    <t>Agama</t>
  </si>
  <si>
    <t>Jumlah</t>
  </si>
  <si>
    <t>Primary school</t>
  </si>
  <si>
    <t>Pre-school</t>
  </si>
  <si>
    <t>State</t>
  </si>
  <si>
    <t>Sekolah rendah</t>
  </si>
  <si>
    <t>Negeri</t>
  </si>
  <si>
    <t xml:space="preserve"> </t>
  </si>
  <si>
    <t>EDUCATION</t>
  </si>
  <si>
    <t>PENDIDIKAN</t>
  </si>
  <si>
    <t xml:space="preserve">      Total</t>
  </si>
  <si>
    <t>Akademik</t>
  </si>
  <si>
    <t>Secondary school</t>
  </si>
  <si>
    <t>Sekolah menengah</t>
  </si>
  <si>
    <t>Female</t>
  </si>
  <si>
    <t>Male</t>
  </si>
  <si>
    <t xml:space="preserve">     Total</t>
  </si>
  <si>
    <t>Perempuan</t>
  </si>
  <si>
    <t>Lelaki</t>
  </si>
  <si>
    <t>-</t>
  </si>
  <si>
    <t xml:space="preserve">     Male</t>
  </si>
  <si>
    <t>Science</t>
  </si>
  <si>
    <t xml:space="preserve">    Total</t>
  </si>
  <si>
    <t>Sains</t>
  </si>
  <si>
    <t>Perakaunan</t>
  </si>
  <si>
    <t>Sekolah kerajaan dan</t>
  </si>
  <si>
    <t>bantuan kerajaan</t>
  </si>
  <si>
    <t>Government and</t>
  </si>
  <si>
    <t>government-aided</t>
  </si>
  <si>
    <t>school</t>
  </si>
  <si>
    <t>Pencapaian</t>
  </si>
  <si>
    <t>Achievement</t>
  </si>
  <si>
    <t>candidate</t>
  </si>
  <si>
    <t xml:space="preserve">Jumlah </t>
  </si>
  <si>
    <t>Semua Gred A</t>
  </si>
  <si>
    <t>Minimum 1 Grade B</t>
  </si>
  <si>
    <t>Minimum 1 Grade C</t>
  </si>
  <si>
    <t>Minimum 1 Grade D</t>
  </si>
  <si>
    <t>Minimum 1 Grade E</t>
  </si>
  <si>
    <t>Lain-lain</t>
  </si>
  <si>
    <t>Others</t>
  </si>
  <si>
    <t>Calon</t>
  </si>
  <si>
    <t>D</t>
  </si>
  <si>
    <t>E</t>
  </si>
  <si>
    <t>English Language</t>
  </si>
  <si>
    <t>Matematik</t>
  </si>
  <si>
    <t>Mathematics</t>
  </si>
  <si>
    <t>Agensi kerajaan</t>
  </si>
  <si>
    <t xml:space="preserve">bantuan kerajaan </t>
  </si>
  <si>
    <t>selain KPM</t>
  </si>
  <si>
    <t>agama negeri</t>
  </si>
  <si>
    <t>State religious</t>
  </si>
  <si>
    <t>secondary school</t>
  </si>
  <si>
    <t xml:space="preserve">agama rakyat </t>
  </si>
  <si>
    <t>swasta</t>
  </si>
  <si>
    <t>Rakyat religious</t>
  </si>
  <si>
    <t xml:space="preserve">secondary school </t>
  </si>
  <si>
    <t xml:space="preserve"> school</t>
  </si>
  <si>
    <t>Government &amp;</t>
  </si>
  <si>
    <t>Passed all subjects</t>
  </si>
  <si>
    <t xml:space="preserve">(A+, A, A-) </t>
  </si>
  <si>
    <t>All Grade A(s)</t>
  </si>
  <si>
    <t>Minimum 1 Grade G</t>
  </si>
  <si>
    <t>Semua Gred G</t>
  </si>
  <si>
    <t>All Grade G(s)</t>
  </si>
  <si>
    <t>Lain-lain kombinasi</t>
  </si>
  <si>
    <t>persendirian</t>
  </si>
  <si>
    <t>Private</t>
  </si>
  <si>
    <t xml:space="preserve"> candidate</t>
  </si>
  <si>
    <t>Mata Pelajaran</t>
  </si>
  <si>
    <t>Subject</t>
  </si>
  <si>
    <t>Cemerlang</t>
  </si>
  <si>
    <t>Kepujian</t>
  </si>
  <si>
    <t>Lulus</t>
  </si>
  <si>
    <t>Gagal</t>
  </si>
  <si>
    <t>Excellent</t>
  </si>
  <si>
    <t>Credit</t>
  </si>
  <si>
    <t>Passes</t>
  </si>
  <si>
    <t>A+, A,  A-</t>
  </si>
  <si>
    <t>B+, B</t>
  </si>
  <si>
    <t>C+, C</t>
  </si>
  <si>
    <t>Bahasa Melayu</t>
  </si>
  <si>
    <t>Malay Language</t>
  </si>
  <si>
    <t>Islamic Education</t>
  </si>
  <si>
    <t>Pendidikan Moral</t>
  </si>
  <si>
    <t>Moral Education</t>
  </si>
  <si>
    <t>Sejarah</t>
  </si>
  <si>
    <t>History</t>
  </si>
  <si>
    <t>Literature in English</t>
  </si>
  <si>
    <t>Geografi</t>
  </si>
  <si>
    <t>Geography</t>
  </si>
  <si>
    <t>Bahasa Arab</t>
  </si>
  <si>
    <t>Arabic Language</t>
  </si>
  <si>
    <t>Pendidikan Seni Visual</t>
  </si>
  <si>
    <t>Visual Art Education</t>
  </si>
  <si>
    <t>Pendidikan Muzik</t>
  </si>
  <si>
    <t>Music Education</t>
  </si>
  <si>
    <t>Dance</t>
  </si>
  <si>
    <t>Matematik Tambahan</t>
  </si>
  <si>
    <t>Additional Mathematics</t>
  </si>
  <si>
    <t>Pengajian Keusahawanan</t>
  </si>
  <si>
    <t>Entrepreneurial Studies</t>
  </si>
  <si>
    <t>Prinsip Perakaunan</t>
  </si>
  <si>
    <t>Principles of Account</t>
  </si>
  <si>
    <t>Engineering Drawing</t>
  </si>
  <si>
    <t>Mechanical Engineering Studies</t>
  </si>
  <si>
    <t>Civil Engineering Studies</t>
  </si>
  <si>
    <t>Elektrik &amp; Elektronik</t>
  </si>
  <si>
    <t>Electrical &amp; Electronic</t>
  </si>
  <si>
    <t>Engineering Studies</t>
  </si>
  <si>
    <t>Invention</t>
  </si>
  <si>
    <t>Fizik</t>
  </si>
  <si>
    <t>Physics</t>
  </si>
  <si>
    <t>Kimia</t>
  </si>
  <si>
    <t>Chemistry</t>
  </si>
  <si>
    <t>Biologi</t>
  </si>
  <si>
    <t>Biology</t>
  </si>
  <si>
    <t>Additional Sciences</t>
  </si>
  <si>
    <t>Tasawwur Islam</t>
  </si>
  <si>
    <t>Islamic Tasawwur</t>
  </si>
  <si>
    <t>Al-Quran &amp; Al Sunnah Education</t>
  </si>
  <si>
    <t>Pendidikan Syari'ah Islamiah</t>
  </si>
  <si>
    <t>Islamic Syariah</t>
  </si>
  <si>
    <t>Bahasa Cina</t>
  </si>
  <si>
    <t>Chinese Language</t>
  </si>
  <si>
    <t>Bahasa Tamil</t>
  </si>
  <si>
    <t>Tamil Language</t>
  </si>
  <si>
    <t>Iban Language</t>
  </si>
  <si>
    <t>Bahasa Kadazandusun</t>
  </si>
  <si>
    <t>Kadazandusun Language</t>
  </si>
  <si>
    <t>Domestic Construction</t>
  </si>
  <si>
    <t>Kerja Paip Domestik</t>
  </si>
  <si>
    <t>Pendawaian Domestik</t>
  </si>
  <si>
    <t>Domestic Wiring</t>
  </si>
  <si>
    <t>Menservis Automobil</t>
  </si>
  <si>
    <t>Automotive Servicing</t>
  </si>
  <si>
    <t>Menservis Motosikal</t>
  </si>
  <si>
    <t>Motorcycles Servicing</t>
  </si>
  <si>
    <t>Rekaan dan Jahitan Pakaian</t>
  </si>
  <si>
    <t>Design and Tailoring</t>
  </si>
  <si>
    <t>Katering dan Penyajian</t>
  </si>
  <si>
    <t>Catering and Serving</t>
  </si>
  <si>
    <t>Food Prosessing</t>
  </si>
  <si>
    <t>Facial and Hair Care</t>
  </si>
  <si>
    <t>Landskap dan Nurseri</t>
  </si>
  <si>
    <t>Landscape and Nursery</t>
  </si>
  <si>
    <t>Akuakultur dan Haiwan Rekreasi</t>
  </si>
  <si>
    <t>Tanaman Makanan</t>
  </si>
  <si>
    <t>Produksi Multimedia</t>
  </si>
  <si>
    <t>Multimedia Production</t>
  </si>
  <si>
    <t>Kesusasteraan Cina</t>
  </si>
  <si>
    <t>Literature in Chinese</t>
  </si>
  <si>
    <t>Kesusasteraan Tamil</t>
  </si>
  <si>
    <t>Literature in Tamil</t>
  </si>
  <si>
    <t>Bible Knowledge</t>
  </si>
  <si>
    <t>Bahasa Punjabi</t>
  </si>
  <si>
    <t>Punjabi Language</t>
  </si>
  <si>
    <t>Calon ulangan</t>
  </si>
  <si>
    <t>New candidate</t>
  </si>
  <si>
    <t>Mumtaz (Cemerlang)</t>
  </si>
  <si>
    <t>Jayyid Jiddan (Sangat Baik)</t>
  </si>
  <si>
    <t>Very Good</t>
  </si>
  <si>
    <t>Jayyid (Baik)</t>
  </si>
  <si>
    <t>Good</t>
  </si>
  <si>
    <t>Maqbul (Lulus)</t>
  </si>
  <si>
    <t>Mumtaz</t>
  </si>
  <si>
    <t>Jayyid Jiddan</t>
  </si>
  <si>
    <t>Jayyid</t>
  </si>
  <si>
    <t>Maqbul</t>
  </si>
  <si>
    <t>Rasib</t>
  </si>
  <si>
    <t>(Cemerlang)</t>
  </si>
  <si>
    <t>(Sangat Baik)</t>
  </si>
  <si>
    <t>(Baik)</t>
  </si>
  <si>
    <t>(Lulus)</t>
  </si>
  <si>
    <t>(Gagal)</t>
  </si>
  <si>
    <t>Fiqh</t>
  </si>
  <si>
    <t>Tauhid dan Mantiq</t>
  </si>
  <si>
    <t xml:space="preserve">Tafsir dan Ulumuhu </t>
  </si>
  <si>
    <t>Hadith dan Mustolah</t>
  </si>
  <si>
    <t>Nahu dan Sarf</t>
  </si>
  <si>
    <t>Insya’ dan Mutalaah</t>
  </si>
  <si>
    <t xml:space="preserve">Adab dan Nusus </t>
  </si>
  <si>
    <t>‘Arudh dan Qafiyah</t>
  </si>
  <si>
    <t>Sekolah</t>
  </si>
  <si>
    <t>Persendirian</t>
  </si>
  <si>
    <t>Kerajaan</t>
  </si>
  <si>
    <t>Swasta</t>
  </si>
  <si>
    <t>Individu</t>
  </si>
  <si>
    <t>Integriti</t>
  </si>
  <si>
    <t>5 Mata Pelajaran</t>
  </si>
  <si>
    <t>5 subjects</t>
  </si>
  <si>
    <t>4 Mata Pelajaran</t>
  </si>
  <si>
    <t>4 subjects</t>
  </si>
  <si>
    <t>3 Mata Pelajaran</t>
  </si>
  <si>
    <t>3 subjects</t>
  </si>
  <si>
    <t>2 Mata Pelajaran</t>
  </si>
  <si>
    <t>2 subjects</t>
  </si>
  <si>
    <t>1 Mata Pelajaran</t>
  </si>
  <si>
    <t>1 subjects</t>
  </si>
  <si>
    <t>Lulus Sebahagian</t>
  </si>
  <si>
    <t>Sumber: Majlis Peperiksaan Malaysia</t>
  </si>
  <si>
    <t>Source: Malaysian Examinations Council</t>
  </si>
  <si>
    <t xml:space="preserve">Purata Nilai Gred </t>
  </si>
  <si>
    <t>Keseluruhan (PNGK)</t>
  </si>
  <si>
    <t>Bawah 2.00</t>
  </si>
  <si>
    <t>Lulus penuh</t>
  </si>
  <si>
    <t>Lulus sebahagian</t>
  </si>
  <si>
    <t>Full passes</t>
  </si>
  <si>
    <t>Pengajian Am</t>
  </si>
  <si>
    <t>General Studies</t>
  </si>
  <si>
    <t>Syariah</t>
  </si>
  <si>
    <t>Usuluddin</t>
  </si>
  <si>
    <t>Ekonomi</t>
  </si>
  <si>
    <t>Economics</t>
  </si>
  <si>
    <t xml:space="preserve">Pengajian Perniagaan </t>
  </si>
  <si>
    <t>Accounting</t>
  </si>
  <si>
    <t>Sains Sukan</t>
  </si>
  <si>
    <t>Sports Science</t>
  </si>
  <si>
    <t>Seni Visual</t>
  </si>
  <si>
    <t>Visual Art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</si>
  <si>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</si>
  <si>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Agensi </t>
  </si>
  <si>
    <t>Tadika</t>
  </si>
  <si>
    <t>Jabatan Agama</t>
  </si>
  <si>
    <t>Islam Negeri</t>
  </si>
  <si>
    <t xml:space="preserve">State Islamic </t>
  </si>
  <si>
    <t xml:space="preserve">Religious </t>
  </si>
  <si>
    <t>Department</t>
  </si>
  <si>
    <t xml:space="preserve">Jabatan Kemajuan </t>
  </si>
  <si>
    <t>Masyarakat</t>
  </si>
  <si>
    <t>Development</t>
  </si>
  <si>
    <t>(KEMAS)</t>
  </si>
  <si>
    <t>Jabatan  Perpaduan</t>
  </si>
  <si>
    <t xml:space="preserve">Department of </t>
  </si>
  <si>
    <t>National Unity</t>
  </si>
  <si>
    <t>and Integration</t>
  </si>
  <si>
    <t xml:space="preserve">   Negeri</t>
  </si>
  <si>
    <t>Sekolah rendah swasta</t>
  </si>
  <si>
    <t>Sekolah menengah swasta</t>
  </si>
  <si>
    <t xml:space="preserve">   State</t>
  </si>
  <si>
    <t>MP Cina</t>
  </si>
  <si>
    <t>kindergarten</t>
  </si>
  <si>
    <t>PC Sec.</t>
  </si>
  <si>
    <t>n</t>
  </si>
  <si>
    <t>Antarabangsa</t>
  </si>
  <si>
    <t>Ekspatriat</t>
  </si>
  <si>
    <t>International</t>
  </si>
  <si>
    <t>Expatriate</t>
  </si>
  <si>
    <t>School</t>
  </si>
  <si>
    <t xml:space="preserve">Tadika </t>
  </si>
  <si>
    <t>Sekolah kerajaan &amp;</t>
  </si>
  <si>
    <t xml:space="preserve">State </t>
  </si>
  <si>
    <t>government</t>
  </si>
  <si>
    <t>Integrity</t>
  </si>
  <si>
    <t xml:space="preserve">     PENDIDIKAN</t>
  </si>
  <si>
    <t xml:space="preserve">     EDUCATION</t>
  </si>
  <si>
    <t>Perkara</t>
  </si>
  <si>
    <t>Item</t>
  </si>
  <si>
    <t>Jumlah perbelanjaan bagi pendidikan (RM juta)</t>
  </si>
  <si>
    <t>Total expenditure on education (RM million)</t>
  </si>
  <si>
    <t xml:space="preserve">Jumlah perbelanjaan bagi pendidikan per kapita (RM) </t>
  </si>
  <si>
    <t>Total expenditure on education per capita</t>
  </si>
  <si>
    <t>Expenditure on education sector (RM million)</t>
  </si>
  <si>
    <t>Operating expenditure</t>
  </si>
  <si>
    <t>Development expenditure</t>
  </si>
  <si>
    <t>Kos semasa bagi setiap murid setahun (RM)</t>
  </si>
  <si>
    <t>Annual recurrent cost per student</t>
  </si>
  <si>
    <t xml:space="preserve">i.    </t>
  </si>
  <si>
    <t xml:space="preserve">ii.   </t>
  </si>
  <si>
    <t xml:space="preserve">iii.    </t>
  </si>
  <si>
    <t xml:space="preserve">      </t>
  </si>
  <si>
    <t>Cumulative Grade Point</t>
  </si>
  <si>
    <t>Private secondary</t>
  </si>
  <si>
    <t>Education School</t>
  </si>
  <si>
    <t>Pendidikan Khas</t>
  </si>
  <si>
    <t xml:space="preserve">iv.   </t>
  </si>
  <si>
    <t>Guru</t>
  </si>
  <si>
    <t>Teacher</t>
  </si>
  <si>
    <t>Pelajar</t>
  </si>
  <si>
    <t>Student</t>
  </si>
  <si>
    <t xml:space="preserve">Community </t>
  </si>
  <si>
    <t xml:space="preserve">Negara dan </t>
  </si>
  <si>
    <t>Integrasi Nasional</t>
  </si>
  <si>
    <t>tadika</t>
  </si>
  <si>
    <t>Number of</t>
  </si>
  <si>
    <t>Bilangan</t>
  </si>
  <si>
    <t>Below 2.00</t>
  </si>
  <si>
    <t>MOE</t>
  </si>
  <si>
    <t>Rasib (Gagal)</t>
  </si>
  <si>
    <t>Bahasa Iban</t>
  </si>
  <si>
    <t>Number</t>
  </si>
  <si>
    <t>Mathematics (M)</t>
  </si>
  <si>
    <t>Mathematics (T)</t>
  </si>
  <si>
    <t>Islamic Law</t>
  </si>
  <si>
    <t>Islamic Theology</t>
  </si>
  <si>
    <t>Pendidikan rendah</t>
  </si>
  <si>
    <t>Pendidikan menengah</t>
  </si>
  <si>
    <t>Pendidikan lepasan menengah</t>
  </si>
  <si>
    <t>Pre-School education</t>
  </si>
  <si>
    <t>Primary education</t>
  </si>
  <si>
    <t>Secondary education</t>
  </si>
  <si>
    <t>Post secondary education</t>
  </si>
  <si>
    <t xml:space="preserve">          PENDIDIKAN</t>
  </si>
  <si>
    <t xml:space="preserve">           EDUCATION</t>
  </si>
  <si>
    <t>Universiti awam</t>
  </si>
  <si>
    <t>Pensyarah</t>
  </si>
  <si>
    <t>Penuntut</t>
  </si>
  <si>
    <t>Public university</t>
  </si>
  <si>
    <t>Lecturer</t>
  </si>
  <si>
    <t>Universiti Malaya (UM)</t>
  </si>
  <si>
    <t>Universiti Sains Malaysia (USM)</t>
  </si>
  <si>
    <t>National University of Malaysia</t>
  </si>
  <si>
    <t>Universiti Putra Malaysia (UPM)</t>
  </si>
  <si>
    <t>Universiti Teknologi Malaysia (UTM)</t>
  </si>
  <si>
    <t>Universiti Utara Malaysia (UUM)</t>
  </si>
  <si>
    <t>Universiti Islam Antarabangsa Malaysia (UIAM)</t>
  </si>
  <si>
    <t>International Islamic University Malaysia</t>
  </si>
  <si>
    <t>Universiti Malaysia Sarawak (UNIMAS)</t>
  </si>
  <si>
    <t>Universiti Malaysia Sabah (UMS)</t>
  </si>
  <si>
    <t>Universiti Pendidikan Sultan Idris (UPSI)</t>
  </si>
  <si>
    <t xml:space="preserve">Sultan Idris Education University </t>
  </si>
  <si>
    <t>Universiti Teknologi MARA (UiTM)</t>
  </si>
  <si>
    <t>Universiti Sultan Zainal Abidin (UniSZA)</t>
  </si>
  <si>
    <t>Universiti Malaysia Terengganu (UMT)</t>
  </si>
  <si>
    <t>Universiti Sains Islam Malaysia (USIM)</t>
  </si>
  <si>
    <t>Islamic Science University of Malaysia</t>
  </si>
  <si>
    <t>Universiti Teknologi Tun Hussein Onn Malaysia (UTHM)</t>
  </si>
  <si>
    <t>Universiti Teknikal Malaysia Melaka (UTeM)</t>
  </si>
  <si>
    <t>Universiti Malaysia Pahang (UMP)</t>
  </si>
  <si>
    <t>Universiti Malaysia Perlis (UNIMAP)</t>
  </si>
  <si>
    <t>Universiti Malaysia Kelantan (UMK)</t>
  </si>
  <si>
    <t>Universiti Pertahanan Nasional Malaysia (UPNM)</t>
  </si>
  <si>
    <t>Kampus Tun Hussien Onn</t>
  </si>
  <si>
    <t>Kampus Temenggong Ibrahim</t>
  </si>
  <si>
    <t>Kampus Darul Aman</t>
  </si>
  <si>
    <t>Kampus Sultan Abdul Halim</t>
  </si>
  <si>
    <t>Kampus Kota Bharu</t>
  </si>
  <si>
    <t>Kampus Perempuan Melayu</t>
  </si>
  <si>
    <t xml:space="preserve">Kampus Raja Melewar </t>
  </si>
  <si>
    <t>Kampus Tengku Ampuan Afzan</t>
  </si>
  <si>
    <t>Kampus Ipoh</t>
  </si>
  <si>
    <t>Kampus Perlis</t>
  </si>
  <si>
    <t>Kampus Pulau Pinang</t>
  </si>
  <si>
    <t>Kampus Tuanku Bainun</t>
  </si>
  <si>
    <t>Kampus Gaya</t>
  </si>
  <si>
    <t>Kampus Kent</t>
  </si>
  <si>
    <t>Kampus Tawau</t>
  </si>
  <si>
    <t>Kampus Keningau</t>
  </si>
  <si>
    <t>Kampus Batu Lintang</t>
  </si>
  <si>
    <t>Kampus Sarawak</t>
  </si>
  <si>
    <t>Kampus Rajang</t>
  </si>
  <si>
    <t>Kampus Tun Abdul Razak</t>
  </si>
  <si>
    <t>Kampus Pendidikan Islam</t>
  </si>
  <si>
    <t>Kampus Dato' Razali Ismail</t>
  </si>
  <si>
    <t>Kampus Sultan Mizan</t>
  </si>
  <si>
    <t>Kampus Bahasa Melayu</t>
  </si>
  <si>
    <t>Kampus Bahasa Antarabangsa</t>
  </si>
  <si>
    <t>Kampus Ilmu Khas</t>
  </si>
  <si>
    <t>Kampus Pendidikan Teknik</t>
  </si>
  <si>
    <t>Politeknik</t>
  </si>
  <si>
    <t>Polytechnic</t>
  </si>
  <si>
    <t>Politeknik Ibrahim Sultan</t>
  </si>
  <si>
    <t>Ibrahim Sultan Polytechnic</t>
  </si>
  <si>
    <t>Politeknik Mersing</t>
  </si>
  <si>
    <t>Mersing Polytechnic</t>
  </si>
  <si>
    <t>Politeknik Sultan Abdul Halim Mu'adzam Shah</t>
  </si>
  <si>
    <t>Sultan Abdul Halim Mu'adzam Shah Polytechnic</t>
  </si>
  <si>
    <t>Politeknik Tuanku Sultanah Bahiyah</t>
  </si>
  <si>
    <t>Tuanku Sultanah Bahiyah Polytechnic</t>
  </si>
  <si>
    <t>Politeknik Kota Bharu</t>
  </si>
  <si>
    <t>Kota Bharu Polytechnic</t>
  </si>
  <si>
    <t>Politeknik Jeli</t>
  </si>
  <si>
    <t>Jeli Polytechnic</t>
  </si>
  <si>
    <t>Politeknik Merlimau</t>
  </si>
  <si>
    <t>Merlimau Polytechnic</t>
  </si>
  <si>
    <t>Politeknik Port Dickson</t>
  </si>
  <si>
    <t>Port Dickson Polytechnic</t>
  </si>
  <si>
    <t>Politeknik Nilai</t>
  </si>
  <si>
    <t>Nilai Polytechnic</t>
  </si>
  <si>
    <t>Politeknik Sultan Hj. Ahmad Shah</t>
  </si>
  <si>
    <t>Sultan Hj. Ahmad Shah Polytechnic</t>
  </si>
  <si>
    <t>Politeknik Muadzam Shah</t>
  </si>
  <si>
    <t>Muadzam Shah Polytechnic</t>
  </si>
  <si>
    <t>Politeknik Ungku Omar</t>
  </si>
  <si>
    <t>Ungku Omar Polytechnic</t>
  </si>
  <si>
    <t>Politeknik Sultan Azlan Shah</t>
  </si>
  <si>
    <t>Sultan Azlan Shah Polytechnic</t>
  </si>
  <si>
    <t>Politeknik Tuanku Syed Sirajuddin</t>
  </si>
  <si>
    <t>Tuanku Syed Sirajuddin Polytechnic</t>
  </si>
  <si>
    <t>Politeknik Seberang Perai</t>
  </si>
  <si>
    <t>Seberang Perai Polytechnic</t>
  </si>
  <si>
    <t>Politeknik Balik Pulau</t>
  </si>
  <si>
    <t>Balik Pulau Polytechnic</t>
  </si>
  <si>
    <t>Politeknik Kota Kinabalu</t>
  </si>
  <si>
    <t>Kota Kinabalu Polytechnic</t>
  </si>
  <si>
    <t>Politeknik Sandakan</t>
  </si>
  <si>
    <t>Sandakan Polytechnic</t>
  </si>
  <si>
    <t>Politeknik Kuching</t>
  </si>
  <si>
    <t>Kuching Polytechnic</t>
  </si>
  <si>
    <t>Politeknik Mukah</t>
  </si>
  <si>
    <t>Mukah Polytechnic</t>
  </si>
  <si>
    <t xml:space="preserve">Politeknik Sultan Salahuddin Abdul Aziz Shah </t>
  </si>
  <si>
    <t xml:space="preserve">Sultan Salahuddin Abdul Aziz Shah Polytechnic </t>
  </si>
  <si>
    <t>Politeknik Sultan Idris Shah</t>
  </si>
  <si>
    <t>Sultan Idris Shah Polytechnic</t>
  </si>
  <si>
    <t>Politeknik Banting</t>
  </si>
  <si>
    <t>Banting Polytechnic</t>
  </si>
  <si>
    <t>Politeknik Sultan Mizan Zainal Abidin</t>
  </si>
  <si>
    <t>Sultan Mizan Zainal Abidin Polytechnic</t>
  </si>
  <si>
    <t>Politeknik Hulu Terengganu</t>
  </si>
  <si>
    <t>Hulu Terengganu Polytechnic</t>
  </si>
  <si>
    <t xml:space="preserve">   PENDIDIKAN</t>
  </si>
  <si>
    <t xml:space="preserve">   EDUCATION</t>
  </si>
  <si>
    <t xml:space="preserve">Kolej komuniti </t>
  </si>
  <si>
    <t>Community college</t>
  </si>
  <si>
    <t xml:space="preserve">     Lelaki</t>
  </si>
  <si>
    <t>Kolej Komuniti Segamat</t>
  </si>
  <si>
    <t>Segamat Community College</t>
  </si>
  <si>
    <t>Kolej Komuniti Ledang, Muar</t>
  </si>
  <si>
    <t>Ledang Community College, Muar</t>
  </si>
  <si>
    <t>Kolej Komuniti Bandar Penawar, Kota Tinggi</t>
  </si>
  <si>
    <t>Bandar Penawar Community College, Kota Tinggi</t>
  </si>
  <si>
    <t xml:space="preserve">Kolej Komuniti Segamat 2, Jementah </t>
  </si>
  <si>
    <t xml:space="preserve">Segamat 2 Community College, Jementah </t>
  </si>
  <si>
    <t>Kolej Komuniti Pasir Gudang</t>
  </si>
  <si>
    <t>Pasir Gudang Community College</t>
  </si>
  <si>
    <t xml:space="preserve">Kolej Komuniti Batu Pahat </t>
  </si>
  <si>
    <t>Batu Pahat Community College</t>
  </si>
  <si>
    <t xml:space="preserve">Kolej Komuniti Kluang </t>
  </si>
  <si>
    <t>Kluang Community College</t>
  </si>
  <si>
    <t>Kolej Komuniti Bandar Darul Aman Jitra</t>
  </si>
  <si>
    <t>Bandar Darul Aman Jitra Community College</t>
  </si>
  <si>
    <t xml:space="preserve">Kolej Komuniti Sungai Petani </t>
  </si>
  <si>
    <t xml:space="preserve">Sungai Petani Community College </t>
  </si>
  <si>
    <t>Kolej Komuniti Langkawi</t>
  </si>
  <si>
    <t>Langkawi Community College</t>
  </si>
  <si>
    <t>Kolej Komuniti Kulim</t>
  </si>
  <si>
    <t>Kulim Community College</t>
  </si>
  <si>
    <t>Kolej Komuniti Baling</t>
  </si>
  <si>
    <t>Baling Community College</t>
  </si>
  <si>
    <t>Kolej Komuniti Padang Terap</t>
  </si>
  <si>
    <t>Padang Terap Community College</t>
  </si>
  <si>
    <t>Kolej Komuniti Kok Lanas</t>
  </si>
  <si>
    <t>Kok Lanas Community College</t>
  </si>
  <si>
    <t>Kolej Komuniti (Cawangan Jeli)</t>
  </si>
  <si>
    <t>Community College (Jeli Branch)</t>
  </si>
  <si>
    <t>Kolej Komuniti Bukit Beruang</t>
  </si>
  <si>
    <t>Bukit Beruang Community College</t>
  </si>
  <si>
    <t>Kolej Komuniti Masjid Tanah</t>
  </si>
  <si>
    <t>Masjid Tanah Community College</t>
  </si>
  <si>
    <t>Kolej Komuniti Selandar, Nyalas</t>
  </si>
  <si>
    <t>Selandar Community College, Nyalas</t>
  </si>
  <si>
    <t>Kolej Komuniti Jasin</t>
  </si>
  <si>
    <t>Jasin Community College</t>
  </si>
  <si>
    <t>Kolej Komuniti Jempol, Bahau</t>
  </si>
  <si>
    <t>Jempol Community College, Bahau</t>
  </si>
  <si>
    <t>Kolej Komuniti Jelebu</t>
  </si>
  <si>
    <t>Jelebu Community College</t>
  </si>
  <si>
    <t>Kolej Komuniti Rembau</t>
  </si>
  <si>
    <t>Rembau Community College</t>
  </si>
  <si>
    <t xml:space="preserve">Kolej Komuniti Tampin </t>
  </si>
  <si>
    <t>Tampin Community College</t>
  </si>
  <si>
    <t>Kolej Komuniti Kuantan</t>
  </si>
  <si>
    <t>Kuantan Community College</t>
  </si>
  <si>
    <t>Kolej Komuniti Bentong</t>
  </si>
  <si>
    <t>Bentong Community College</t>
  </si>
  <si>
    <t>Kolej Komuniti Temerloh</t>
  </si>
  <si>
    <t>Temerloh Community College</t>
  </si>
  <si>
    <t>Kolej Komuniti Paya Besar, Gambang</t>
  </si>
  <si>
    <t>Paya Besar Community College, Gambang</t>
  </si>
  <si>
    <t>Kolej Komuniti Rompin</t>
  </si>
  <si>
    <t>Rompin Community College</t>
  </si>
  <si>
    <t xml:space="preserve">Kolej Komuniti Pekan </t>
  </si>
  <si>
    <t>Pekan Community College</t>
  </si>
  <si>
    <t xml:space="preserve">Kolej Komuniti Jerantut </t>
  </si>
  <si>
    <t>Jerantut Community College</t>
  </si>
  <si>
    <t>Kolej Komuniti Grik</t>
  </si>
  <si>
    <t>Grik Community College</t>
  </si>
  <si>
    <t>Kolej Komuniti Sungai Siput</t>
  </si>
  <si>
    <t>Sungai Siput Community College</t>
  </si>
  <si>
    <t>Kolej Komuniti Pasir Salak</t>
  </si>
  <si>
    <t>Pasir Salak Community College</t>
  </si>
  <si>
    <t xml:space="preserve">Kolej Komuniti Batu Gajah </t>
  </si>
  <si>
    <t>Batu Gajah Community College</t>
  </si>
  <si>
    <t xml:space="preserve">Kolej Komuniti Gopeng </t>
  </si>
  <si>
    <t>Gopeng Community College</t>
  </si>
  <si>
    <t xml:space="preserve">Kolej Komuniti Taiping </t>
  </si>
  <si>
    <t>Taiping Community College</t>
  </si>
  <si>
    <t xml:space="preserve">Kolej Komuniti Arau </t>
  </si>
  <si>
    <t>Arau Community College</t>
  </si>
  <si>
    <t>Kolej Komuniti Kepala Batas</t>
  </si>
  <si>
    <t>Kepala Batas Community College</t>
  </si>
  <si>
    <t>Kolej Komuniti Bayan Baru</t>
  </si>
  <si>
    <t>Bayan Baru Community College</t>
  </si>
  <si>
    <t xml:space="preserve">Kolej Komuniti Seberang Jaya </t>
  </si>
  <si>
    <t>Seberang Jaya Community College</t>
  </si>
  <si>
    <t>Kolej Komuniti Tawau</t>
  </si>
  <si>
    <t>Tawau Community College</t>
  </si>
  <si>
    <t xml:space="preserve">Kolej Komuniti Lahad Datu </t>
  </si>
  <si>
    <t>Lahad Datu Community College</t>
  </si>
  <si>
    <t xml:space="preserve">Kolej Komuniti Sandakan </t>
  </si>
  <si>
    <t>Sandakan Community College</t>
  </si>
  <si>
    <t>Kolej Komuniti Beaufort</t>
  </si>
  <si>
    <t>Kolej Komuniti Kuching</t>
  </si>
  <si>
    <t>Kuching Community College</t>
  </si>
  <si>
    <t>Kolej Komuniti Mas Gading, Kuching</t>
  </si>
  <si>
    <t>Mas Gading Community College, Kuching</t>
  </si>
  <si>
    <t xml:space="preserve">Kolej Komuniti Miri </t>
  </si>
  <si>
    <t>Miri Community College</t>
  </si>
  <si>
    <t>Kolej Komuniti Sabak Bernam</t>
  </si>
  <si>
    <t>Sabak Bernam Community College</t>
  </si>
  <si>
    <t>Kolej Komuniti Kuala Langat, Banting</t>
  </si>
  <si>
    <t>Kuala Langat Community College, Banting</t>
  </si>
  <si>
    <t>Kolej Komuniti Hulu Selangor, Bukit Beruntung</t>
  </si>
  <si>
    <t>Hulu Selangor Community College, Bukit Beruntung</t>
  </si>
  <si>
    <t>Kolej Komuniti Hulu Langat, Kajang</t>
  </si>
  <si>
    <t>Hulu Langat Community College, Kajang</t>
  </si>
  <si>
    <t xml:space="preserve">Kolej Komuniti Selayang </t>
  </si>
  <si>
    <t xml:space="preserve">Selayang Community College </t>
  </si>
  <si>
    <t>Kolej Komuniti Kuala Terengganu</t>
  </si>
  <si>
    <t>Kuala Terengganu Community College</t>
  </si>
  <si>
    <t>Bidang</t>
  </si>
  <si>
    <t>Kedoktoran</t>
  </si>
  <si>
    <t>Sarjana</t>
  </si>
  <si>
    <t>Course</t>
  </si>
  <si>
    <t>Doctorate</t>
  </si>
  <si>
    <t>Master</t>
  </si>
  <si>
    <t>Sastera &amp; Kemanusiaan</t>
  </si>
  <si>
    <t>Arts &amp; Humanities</t>
  </si>
  <si>
    <t>Sains Sosial, Perniagaan &amp; Perundangan</t>
  </si>
  <si>
    <t xml:space="preserve">Social Sciences, Business &amp; Law </t>
  </si>
  <si>
    <t>Sains, Matematik &amp; Komputer</t>
  </si>
  <si>
    <t>Kejuruteraan, Pembuatan &amp; Pembinaan</t>
  </si>
  <si>
    <t>Engineering, Manufacturing &amp; Construction</t>
  </si>
  <si>
    <t>Pertanian &amp; Veterinar</t>
  </si>
  <si>
    <t>Agriculture &amp; Veterinary</t>
  </si>
  <si>
    <t>Kesihatan &amp; Kebajikan</t>
  </si>
  <si>
    <t>Health &amp; Welfare</t>
  </si>
  <si>
    <t>Perkhidmatan</t>
  </si>
  <si>
    <t>Services</t>
  </si>
  <si>
    <t>Program Asas</t>
  </si>
  <si>
    <t>Diploma Lepasan Ijazah</t>
  </si>
  <si>
    <t>Sarjana Muda</t>
  </si>
  <si>
    <t>Postgraduate Diploma</t>
  </si>
  <si>
    <t>Bachelor</t>
  </si>
  <si>
    <t>Diploma</t>
  </si>
  <si>
    <t>Matrikulasi</t>
  </si>
  <si>
    <t>Matriculation</t>
  </si>
  <si>
    <t>Profesional</t>
  </si>
  <si>
    <t>Professional</t>
  </si>
  <si>
    <t>Jumlah Besar</t>
  </si>
  <si>
    <t>Grand Total</t>
  </si>
  <si>
    <t xml:space="preserve">                      </t>
  </si>
  <si>
    <t>Politeknik Tun Syed Nasir Syed Ismail</t>
  </si>
  <si>
    <t>Tun Syed Nasir Syed Ismail Polytechnic</t>
  </si>
  <si>
    <t>Kolej Komuniti Sik</t>
  </si>
  <si>
    <t>Sik Community College</t>
  </si>
  <si>
    <t>Kolej Komuniti Bagan Datoh</t>
  </si>
  <si>
    <t>Bagan Datoh Community College</t>
  </si>
  <si>
    <t xml:space="preserve">Kolej Komuniti Bagan Serai </t>
  </si>
  <si>
    <t>Bagan Serai Community College</t>
  </si>
  <si>
    <t>Kolej Komuniti Tambunan</t>
  </si>
  <si>
    <t>Tambunan Community College</t>
  </si>
  <si>
    <t>Kolej Komuniti Penampang</t>
  </si>
  <si>
    <t>Penampang Community College</t>
  </si>
  <si>
    <t>Beaufort Community College</t>
  </si>
  <si>
    <t>Kolej Komuniti Marudu</t>
  </si>
  <si>
    <t>Marudu Community College</t>
  </si>
  <si>
    <t>Kolej Komuniti Sarikei</t>
  </si>
  <si>
    <t>Sarikei Community College</t>
  </si>
  <si>
    <t>Kolej Komuniti Ampang</t>
  </si>
  <si>
    <t xml:space="preserve">Ampang Community College </t>
  </si>
  <si>
    <t>Kolej Komuniti Besut</t>
  </si>
  <si>
    <t>Besut Community College</t>
  </si>
  <si>
    <t>Fail</t>
  </si>
  <si>
    <t>G</t>
  </si>
  <si>
    <t>Minimum 1 Gred B</t>
  </si>
  <si>
    <t>Minimum 1 Gred C</t>
  </si>
  <si>
    <t>Minimum 1 Gred D</t>
  </si>
  <si>
    <t>Minimum 1 Gred E</t>
  </si>
  <si>
    <t>(Kombinasi A dan B)</t>
  </si>
  <si>
    <t xml:space="preserve">(Kombinasi A hingga C) </t>
  </si>
  <si>
    <t>Minimum 1 Gred G</t>
  </si>
  <si>
    <t>Sastera dan Kemanusiaan</t>
  </si>
  <si>
    <t>Arts and Humanities</t>
  </si>
  <si>
    <t>Sains Sosial, Perniagaan dan Perundangan</t>
  </si>
  <si>
    <t>Social Sciences, Business and Law</t>
  </si>
  <si>
    <t>Sains, Matematik dan Komputer</t>
  </si>
  <si>
    <t>Kejuruteraan, Pembuatan dan Pembinaan</t>
  </si>
  <si>
    <t>Engineering, Manufacturing and Construction</t>
  </si>
  <si>
    <t>Pertanian dan Veterinar</t>
  </si>
  <si>
    <t>Agriculture and Veterinary</t>
  </si>
  <si>
    <t>Kesihatan dan Kebajikan</t>
  </si>
  <si>
    <t>Health and Welfare</t>
  </si>
  <si>
    <t>Kelulusan akademik</t>
  </si>
  <si>
    <t>Academic qualification</t>
  </si>
  <si>
    <t>`</t>
  </si>
  <si>
    <t>Politeknik Melaka</t>
  </si>
  <si>
    <t>Melaka Polytechnic</t>
  </si>
  <si>
    <t>Politeknik Kuala Terengganu</t>
  </si>
  <si>
    <t>Kuala Terengganu Polytechnic</t>
  </si>
  <si>
    <t>Academic staff</t>
  </si>
  <si>
    <t>Staf akademik</t>
  </si>
  <si>
    <t xml:space="preserve">Politeknik Besut </t>
  </si>
  <si>
    <t>Besut Polytechnic</t>
  </si>
  <si>
    <t>Kolej Komuniti Kuala Pilah</t>
  </si>
  <si>
    <t>Kuala Pilah Community College</t>
  </si>
  <si>
    <t>Kolej Komuniti Kelana Jaya</t>
  </si>
  <si>
    <t>Kelana Jaya Community College</t>
  </si>
  <si>
    <t>Business Studies</t>
  </si>
  <si>
    <t>University Technical Malaysia Melaka</t>
  </si>
  <si>
    <t>University Technology MARA</t>
  </si>
  <si>
    <t>Percentage of total expenditure against total federal expenditure</t>
  </si>
  <si>
    <t>Perbelanjaan pendidikan sektor pelajaran (RM juta)</t>
  </si>
  <si>
    <t>Perbelanjaan mengurus</t>
  </si>
  <si>
    <t>Perbelanjaan pembangunan</t>
  </si>
  <si>
    <t xml:space="preserve">Pendidikan prasekolah </t>
  </si>
  <si>
    <t xml:space="preserve">Pengajian Kejuruteraan </t>
  </si>
  <si>
    <t>Reka Cipta</t>
  </si>
  <si>
    <t>Sains Tambahan</t>
  </si>
  <si>
    <t>Pembinaan Domestik</t>
  </si>
  <si>
    <t>Kimpalan Arka dan Gas</t>
  </si>
  <si>
    <t>Pemprosesan Makanan</t>
  </si>
  <si>
    <t>Lulus semua mata pelajaran</t>
  </si>
  <si>
    <t>Hifz Al-Quran dan Tajwid</t>
  </si>
  <si>
    <t>Perlis Campus</t>
  </si>
  <si>
    <t>Calon baharu</t>
  </si>
  <si>
    <t>Politeknik Bagan Datuk</t>
  </si>
  <si>
    <t>Bagan Datuk Polytechnic</t>
  </si>
  <si>
    <t>Politeknik Tawau</t>
  </si>
  <si>
    <t>Tawau Polytechnic</t>
  </si>
  <si>
    <t>Data is based on all new candidates</t>
  </si>
  <si>
    <t>kindergartens</t>
  </si>
  <si>
    <t>Private primary school</t>
  </si>
  <si>
    <t>Private secondary school</t>
  </si>
  <si>
    <r>
      <t>Lain-lain</t>
    </r>
    <r>
      <rPr>
        <b/>
        <vertAlign val="superscript"/>
        <sz val="11"/>
        <rFont val="Arial"/>
        <family val="2"/>
      </rPr>
      <t>a</t>
    </r>
  </si>
  <si>
    <r>
      <rPr>
        <i/>
        <sz val="11"/>
        <rFont val="Arial"/>
        <family val="2"/>
      </rPr>
      <t>Average</t>
    </r>
    <r>
      <rPr>
        <sz val="11"/>
        <rFont val="Arial"/>
        <family val="2"/>
      </rPr>
      <t xml:space="preserve"> (CGPA)</t>
    </r>
  </si>
  <si>
    <t>3.50–3.99</t>
  </si>
  <si>
    <t>3.00–3.49</t>
  </si>
  <si>
    <t>2.50–2.99</t>
  </si>
  <si>
    <t>2.00–2.49</t>
  </si>
  <si>
    <t xml:space="preserve">  </t>
  </si>
  <si>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Termasuk Diploma Lanjutan dan Pra Sesi</t>
    </r>
  </si>
  <si>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Termasuk Sijil, Diploma Lanjutan dan Profesional</t>
    </r>
  </si>
  <si>
    <t xml:space="preserve">Peratus perbelanjaan pendidikan daripada jumlah </t>
  </si>
  <si>
    <t>perbelanjaan persekutuan</t>
  </si>
  <si>
    <r>
      <t>Prasekolah</t>
    </r>
    <r>
      <rPr>
        <b/>
        <vertAlign val="superscript"/>
        <sz val="11"/>
        <rFont val="Arial"/>
        <family val="2"/>
      </rPr>
      <t>a</t>
    </r>
  </si>
  <si>
    <t xml:space="preserve">      agencies other than</t>
  </si>
  <si>
    <t xml:space="preserve"> Government</t>
  </si>
  <si>
    <t>Other combinations</t>
  </si>
  <si>
    <t>Repeated candidate</t>
  </si>
  <si>
    <t>Partial Pass</t>
  </si>
  <si>
    <t>Private individual</t>
  </si>
  <si>
    <t>Partial pass</t>
  </si>
  <si>
    <t>Agency</t>
  </si>
  <si>
    <t>Institute of Teacher Education</t>
  </si>
  <si>
    <t>Institut Pendidikan Guru</t>
  </si>
  <si>
    <t>Tun Hussien Onn Campus</t>
  </si>
  <si>
    <t>Temenggong Ibrahim Campus</t>
  </si>
  <si>
    <t xml:space="preserve">Darul Aman Campus  </t>
  </si>
  <si>
    <t>Sultan Abdul Halim Campus</t>
  </si>
  <si>
    <t>Ipoh Campus</t>
  </si>
  <si>
    <t xml:space="preserve">  Pulau Pinang Campus</t>
  </si>
  <si>
    <t xml:space="preserve">  Tuanku Bainun Campus</t>
  </si>
  <si>
    <t xml:space="preserve">  Gaya Campus</t>
  </si>
  <si>
    <t xml:space="preserve">  Kent Campus</t>
  </si>
  <si>
    <t xml:space="preserve">  Tawau Campus</t>
  </si>
  <si>
    <t xml:space="preserve">  Keningau Campus</t>
  </si>
  <si>
    <t xml:space="preserve">  Batu Lintang Campus</t>
  </si>
  <si>
    <t xml:space="preserve">  Sarawak Campus</t>
  </si>
  <si>
    <t xml:space="preserve">  Rajang Campus</t>
  </si>
  <si>
    <t xml:space="preserve">  Tun Abdul Razak Campus</t>
  </si>
  <si>
    <t xml:space="preserve">  Pendidikan Islam Campus</t>
  </si>
  <si>
    <t xml:space="preserve">  Dato' Razali Ismail Campus</t>
  </si>
  <si>
    <t xml:space="preserve"> Sultan Mizan Campus</t>
  </si>
  <si>
    <t xml:space="preserve">  Bahasa Melayu Campus</t>
  </si>
  <si>
    <t xml:space="preserve">  Bahasa Antarabangsa Campus</t>
  </si>
  <si>
    <t xml:space="preserve">  Ilmu Khas Campus</t>
  </si>
  <si>
    <t>University of Malaya</t>
  </si>
  <si>
    <t>Universiti Kebangsaan Malaysia (UKM)</t>
  </si>
  <si>
    <t>Politeknik METrO Johor Bharu</t>
  </si>
  <si>
    <t>METrO Polytechnic, Johor Bharu</t>
  </si>
  <si>
    <t>METrO Polytechnic, Kuantan</t>
  </si>
  <si>
    <t>Politeknik METrO Kuantan</t>
  </si>
  <si>
    <t>Politeknik METrO Tasek Gelugor</t>
  </si>
  <si>
    <t>METrO Polytechnic, Tasek Gelugor</t>
  </si>
  <si>
    <t>Politeknik METrO Betong</t>
  </si>
  <si>
    <t xml:space="preserve">METrO Polytechnic, Betong </t>
  </si>
  <si>
    <t>Politeknik METrO Kuala Lumpur</t>
  </si>
  <si>
    <t>METrO Polytechnic, Kuala Lumpur</t>
  </si>
  <si>
    <t>Government</t>
  </si>
  <si>
    <t>Table 4.1</t>
  </si>
  <si>
    <t>Jadual 4.1</t>
  </si>
  <si>
    <t>Jadual 4.3</t>
  </si>
  <si>
    <t>Table 4.3</t>
  </si>
  <si>
    <t>Jadual 4.2</t>
  </si>
  <si>
    <t>Table 4.2</t>
  </si>
  <si>
    <t>Jadual 4.4</t>
  </si>
  <si>
    <t>Table 4.4</t>
  </si>
  <si>
    <t>Jadual 4.5</t>
  </si>
  <si>
    <t>Table 4.5</t>
  </si>
  <si>
    <t>Jadual 4.6</t>
  </si>
  <si>
    <t>Table 4.6</t>
  </si>
  <si>
    <t>Jadual 4.7</t>
  </si>
  <si>
    <t>Table 4.7</t>
  </si>
  <si>
    <t>Jadual 4.8</t>
  </si>
  <si>
    <t>Table 4.8</t>
  </si>
  <si>
    <t>Jadual 4.9</t>
  </si>
  <si>
    <t>Table 4.9</t>
  </si>
  <si>
    <t>Jadual 4.10</t>
  </si>
  <si>
    <t>Table 4.10</t>
  </si>
  <si>
    <t>Jadual 4.11</t>
  </si>
  <si>
    <t>Table 4.11</t>
  </si>
  <si>
    <t>Jadual 4.12</t>
  </si>
  <si>
    <t>Table 4.12</t>
  </si>
  <si>
    <t>Jadual 4.13</t>
  </si>
  <si>
    <t>Table 4.13</t>
  </si>
  <si>
    <t>Jadual 4.14</t>
  </si>
  <si>
    <t>Table 4.14</t>
  </si>
  <si>
    <t xml:space="preserve">: Bilangan calon peperiksaan Sijil Pelajaran Malaysia (SPM) mengikut negeri, </t>
  </si>
  <si>
    <t xml:space="preserve">: Number of candidates of the Sijil Pelajaran Malaysia (SPM) examination by state, </t>
  </si>
  <si>
    <t>Jadual 4.15</t>
  </si>
  <si>
    <t>Table 4.15</t>
  </si>
  <si>
    <t>Jadual 4.16</t>
  </si>
  <si>
    <t xml:space="preserve">: Candidates' achievement of the Sijil Pelajaran Malaysia (SPM) examination by category of </t>
  </si>
  <si>
    <t>Table 4.16</t>
  </si>
  <si>
    <t xml:space="preserve">: Pencapaian calon Sijil Pelajaran Malaysia (SPM) mengikut kategori calon, </t>
  </si>
  <si>
    <t>Jadual 4.17</t>
  </si>
  <si>
    <t>Table 4.17</t>
  </si>
  <si>
    <t xml:space="preserve">: Pencapaian calon Sijil Tinggi Agama Malaysia (STAM) mengikut kategori calon, </t>
  </si>
  <si>
    <t xml:space="preserve">: Candidates' achievement of the Sijil Tinggi Agama Malaysia (STAM) examination by </t>
  </si>
  <si>
    <t>Jadual 4.18</t>
  </si>
  <si>
    <t>Table 4.18</t>
  </si>
  <si>
    <t>Jadual 4.19</t>
  </si>
  <si>
    <t>Table 4.19</t>
  </si>
  <si>
    <t>Jadual 4.20</t>
  </si>
  <si>
    <t xml:space="preserve">: Candidates' achievement of the Malaysian Higher School Certificate (STPM) by category of candidate, </t>
  </si>
  <si>
    <t>Table 4.20</t>
  </si>
  <si>
    <t>Jadual 4.21</t>
  </si>
  <si>
    <t>Table 4.21</t>
  </si>
  <si>
    <t xml:space="preserve">: Pencapaian calon Sijil Tinggi Persekolahan Malaysia (STPM) mengikut kategori calon dan </t>
  </si>
  <si>
    <t xml:space="preserve">: Candidates' achievement of the Malaysian Higher School Certificate (STPM) by category of candidate </t>
  </si>
  <si>
    <t xml:space="preserve">: Pencapaian calon Sijil Tinggi Persekolahan Malaysia (STPM) mengikut  mata pelajaran, </t>
  </si>
  <si>
    <t>Jadual 4.22</t>
  </si>
  <si>
    <t xml:space="preserve">: Candidates' achievement of the Malaysian Higher School Certificate (STPM) by subject, </t>
  </si>
  <si>
    <t>Table 4.22</t>
  </si>
  <si>
    <t>Jadual 4.24</t>
  </si>
  <si>
    <t>Table 4.24</t>
  </si>
  <si>
    <t>Jadual 4.25</t>
  </si>
  <si>
    <t>Table 4.25</t>
  </si>
  <si>
    <t xml:space="preserve">: Bilangan pensyarah dan penuntut di Institut Pendidikan Guru mengikut negeri dan jantina, </t>
  </si>
  <si>
    <t>Jadual 4.30</t>
  </si>
  <si>
    <t>Table 4.30</t>
  </si>
  <si>
    <t xml:space="preserve">: Bilangan penuntut di universiti awam mengikut bidang, kelulusan akademik dan jantina, </t>
  </si>
  <si>
    <t xml:space="preserve">: Bilangan graduan di universiti awam mengikut  bidang, kelulusan akademik dan jantina, </t>
  </si>
  <si>
    <t xml:space="preserve">: Number of academic staffs in private higher education institution by academic qualification, </t>
  </si>
  <si>
    <t xml:space="preserve">: Number of higher education institutions, academic staffs and students by institution, </t>
  </si>
  <si>
    <t>Institusi</t>
  </si>
  <si>
    <t>Institution</t>
  </si>
  <si>
    <t>Universiti Awam</t>
  </si>
  <si>
    <t>Public University</t>
  </si>
  <si>
    <t>Institusi Pengajian Tinggi Swasta</t>
  </si>
  <si>
    <t>Private Higher Education Institution</t>
  </si>
  <si>
    <t>University of Science Malaysia</t>
  </si>
  <si>
    <t>National Defence University of Malaysia</t>
  </si>
  <si>
    <r>
      <t>Peratus/</t>
    </r>
    <r>
      <rPr>
        <i/>
        <sz val="11"/>
        <rFont val="Arial"/>
        <family val="2"/>
      </rPr>
      <t>Per cent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(%)</t>
    </r>
  </si>
  <si>
    <t>Jadual 4.23</t>
  </si>
  <si>
    <t>Table 4.23</t>
  </si>
  <si>
    <t xml:space="preserve">General Programme </t>
  </si>
  <si>
    <t>General Programme</t>
  </si>
  <si>
    <t xml:space="preserve">: Bilangan staf akademik di institusi pendidikan tinggi swasta mengikut kelulusan akademik, </t>
  </si>
  <si>
    <t>Sekolah Menengah</t>
  </si>
  <si>
    <t xml:space="preserve">   Includes the Advanced Diploma and Pre-Session Levels</t>
  </si>
  <si>
    <t xml:space="preserve">Kelulusan Penuh </t>
  </si>
  <si>
    <t xml:space="preserve">Agriculture </t>
  </si>
  <si>
    <t>Perniagaan</t>
  </si>
  <si>
    <t>Economic</t>
  </si>
  <si>
    <t>Asas Kelestarian</t>
  </si>
  <si>
    <t>Sains Rumah Tangga</t>
  </si>
  <si>
    <t>Sains Komputer</t>
  </si>
  <si>
    <t>Computer Science</t>
  </si>
  <si>
    <t>Grafik Komunikasi Teknikal</t>
  </si>
  <si>
    <t xml:space="preserve">Sport Science </t>
  </si>
  <si>
    <t>Hifz Al-Quran</t>
  </si>
  <si>
    <t>Kesusasteraan Melayu 
Komunikasi</t>
  </si>
  <si>
    <t>Communicative 
Malay Literature</t>
  </si>
  <si>
    <t>Information Communication 
Technology</t>
  </si>
  <si>
    <t>Source: Ministry of Education Malaysia</t>
  </si>
  <si>
    <t>Perempuan Melayu Campus</t>
  </si>
  <si>
    <t xml:space="preserve">   Kota Bharu Campus</t>
  </si>
  <si>
    <t xml:space="preserve">   Raja Melewar Campus</t>
  </si>
  <si>
    <t xml:space="preserve">   Tengku Ampuan Afzan Campus</t>
  </si>
  <si>
    <r>
      <rPr>
        <b/>
        <sz val="8"/>
        <rFont val="Arial"/>
        <family val="2"/>
      </rPr>
      <t>Nota/</t>
    </r>
    <r>
      <rPr>
        <i/>
        <sz val="8"/>
        <rFont val="Arial"/>
        <family val="2"/>
      </rPr>
      <t>Note</t>
    </r>
  </si>
  <si>
    <t xml:space="preserve"> Data berdasarkan calon yang mendaftar sekurang-kurangnya enam mata pelajaran</t>
  </si>
  <si>
    <t xml:space="preserve"> Data is based on candidates who registered for at least six subjects</t>
  </si>
  <si>
    <t xml:space="preserve"> Data berdasarkan calon baharu yang mendaftar sekurang-kurangnya enam mata pelajaran</t>
  </si>
  <si>
    <t xml:space="preserve"> Data is based on new candidates who registered for at least six subjects</t>
  </si>
  <si>
    <t xml:space="preserve"> Data berdasarkan semua calon</t>
  </si>
  <si>
    <t xml:space="preserve"> Data is based on all candidates</t>
  </si>
  <si>
    <t xml:space="preserve"> Data berdasarkan semua calon baharu 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</si>
  <si>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/</t>
    </r>
    <r>
      <rPr>
        <i/>
        <sz val="8"/>
        <rFont val="Arial"/>
        <family val="2"/>
      </rPr>
      <t>Note</t>
    </r>
  </si>
  <si>
    <t xml:space="preserve">   Includes Certificate, Advanced Diploma and Professional</t>
  </si>
  <si>
    <t>Aquaculture and Pets</t>
  </si>
  <si>
    <t>Food and Crop Cultivation</t>
  </si>
  <si>
    <t>Domestic Plumbing</t>
  </si>
  <si>
    <t>Arc and Gas Welding</t>
  </si>
  <si>
    <t xml:space="preserve">Balaghah </t>
  </si>
  <si>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Prasekolah berada di sekolah rendah dan sekolah menengah</t>
    </r>
  </si>
  <si>
    <t xml:space="preserve">   Pre-schools are located in either primary and secondary schools</t>
  </si>
  <si>
    <t>Kolej Komuniti Cawangan Gelang Patah</t>
  </si>
  <si>
    <t>Gelang Patah Branch Community College</t>
  </si>
  <si>
    <t>Kolej Komuniti Cawangan Kangar</t>
  </si>
  <si>
    <t>Kangar branch Community College</t>
  </si>
  <si>
    <t xml:space="preserve"> Seperti pada 30 Jun 2019</t>
  </si>
  <si>
    <t xml:space="preserve">  As at 30th June 2019</t>
  </si>
  <si>
    <t xml:space="preserve">  Seperti pada 30 Jun 2019</t>
  </si>
  <si>
    <t xml:space="preserve">: Bilangan institusi pengajian tinggi, staf akademik dan penuntut mengikut institusi, </t>
  </si>
  <si>
    <t>..  Data tidak diperoleh</t>
  </si>
  <si>
    <t xml:space="preserve">    Data is not obtained</t>
  </si>
  <si>
    <t>Kementerian Pendidikan Tinggi Malaysia</t>
  </si>
  <si>
    <t>Ministry of Higher Education Malaysia</t>
  </si>
  <si>
    <t>Sumber: Kementerian Pendidikan Tinggi Malaysia</t>
  </si>
  <si>
    <t>Source: Ministry of Higher Education Malaysia</t>
  </si>
  <si>
    <t>Kolej Komuniti Cawangan Lenggong, Perak</t>
  </si>
  <si>
    <t>Lenggong Community College</t>
  </si>
  <si>
    <t>Turath Al-Quran dan Al-Sunnah</t>
  </si>
  <si>
    <t>Usul Al-Din</t>
  </si>
  <si>
    <t>Al-Syariah</t>
  </si>
  <si>
    <t>Al-Lughah Al-Arabiah Al-Mu'asirah</t>
  </si>
  <si>
    <t>Manahij Al-'Ulum Al-Islamiah</t>
  </si>
  <si>
    <t>Al-Adab Wa Al-Balaghah</t>
  </si>
  <si>
    <t>Turath Dirasat Islamiah</t>
  </si>
  <si>
    <t>Business</t>
  </si>
  <si>
    <t>Technical Communication Graphic</t>
  </si>
  <si>
    <t>Tahfiz Al-Qur'an</t>
  </si>
  <si>
    <t>Qur'an Memorization</t>
  </si>
  <si>
    <t xml:space="preserve">Teknologi Maklumat Komunikasi </t>
  </si>
  <si>
    <t>Kolej Komuniti Sibu</t>
  </si>
  <si>
    <t>Sibu Community College</t>
  </si>
  <si>
    <t>Kolej Komuniti Sepang</t>
  </si>
  <si>
    <t>Sepang Community College</t>
  </si>
  <si>
    <t>: Perbelanjaan Kerajaan Persekutuan untuk pendidikan, Malaysia, 2019</t>
  </si>
  <si>
    <t>: Federal Government expenditure on education, Malaysia, 2019</t>
  </si>
  <si>
    <t xml:space="preserve"> Seperti pada 30 Jun 2020</t>
  </si>
  <si>
    <t xml:space="preserve">  As at 30th June 2020</t>
  </si>
  <si>
    <t xml:space="preserve">  Malaysia, 2021 (samb.)</t>
  </si>
  <si>
    <t>: Bilangan tadika, sekolah rendah dan menengah swasta mengikut negeri, Malaysia, 2021 (samb.)</t>
  </si>
  <si>
    <t>: Number of private kindergartens, primary and secondary schools by state, Malaysia, 2021 (cont'd)</t>
  </si>
  <si>
    <t>: Bilangan murid tadika, sekolah rendah dan menengah swasta mengikut negeri, Malaysia, 2021</t>
  </si>
  <si>
    <t>: Number of pupils in private kindergarten, primary and secondary schools by state, Malaysia, 2021</t>
  </si>
  <si>
    <t>Bahasa Inggeris</t>
  </si>
  <si>
    <t>Pendidikan Islam</t>
  </si>
  <si>
    <t>Kesusasteraan Inggeris</t>
  </si>
  <si>
    <t>Kesusasteraan Melayu Komunikatif</t>
  </si>
  <si>
    <t>Communicative Malay Literature</t>
  </si>
  <si>
    <t xml:space="preserve">Lukisan </t>
  </si>
  <si>
    <t>Drawing</t>
  </si>
  <si>
    <t>Sejarah dan Pengurusan Seni</t>
  </si>
  <si>
    <t>History and Art Management</t>
  </si>
  <si>
    <t>Seni Halus 2D</t>
  </si>
  <si>
    <t>Fine Art 2D</t>
  </si>
  <si>
    <t>Seni Halus 3D</t>
  </si>
  <si>
    <t>Fine Art 3D</t>
  </si>
  <si>
    <t>Reka bentuk Grafik</t>
  </si>
  <si>
    <t>Graphic Design</t>
  </si>
  <si>
    <t>Multimedia Kreatif</t>
  </si>
  <si>
    <t>Creative Multimedia</t>
  </si>
  <si>
    <t>Reka Bentuk Kraf</t>
  </si>
  <si>
    <t>Craft Design</t>
  </si>
  <si>
    <t>Reka Bentuk Industri</t>
  </si>
  <si>
    <t>Industy Design</t>
  </si>
  <si>
    <t>Produksi Seni Persembahan</t>
  </si>
  <si>
    <t xml:space="preserve">
Performing Arts Production</t>
  </si>
  <si>
    <t>Alat Muzik Utama</t>
  </si>
  <si>
    <t xml:space="preserve">Main Musical Instruments
</t>
  </si>
  <si>
    <t>Muzik Komputer</t>
  </si>
  <si>
    <t>Computer music</t>
  </si>
  <si>
    <t>Aural dan Teori</t>
  </si>
  <si>
    <t>Aural and Theory</t>
  </si>
  <si>
    <t>Tarian</t>
  </si>
  <si>
    <t>Koreografi Tari</t>
  </si>
  <si>
    <t>Dance Choreography</t>
  </si>
  <si>
    <t>Apresiasi Tari</t>
  </si>
  <si>
    <t>Dance Appreciation</t>
  </si>
  <si>
    <t>Lakonan</t>
  </si>
  <si>
    <t>Acting</t>
  </si>
  <si>
    <t>Penulisan Skrip</t>
  </si>
  <si>
    <t>Script Writing</t>
  </si>
  <si>
    <t>Sinografi</t>
  </si>
  <si>
    <t>Sinography</t>
  </si>
  <si>
    <t>Pertanian</t>
  </si>
  <si>
    <t xml:space="preserve">Lukisan Kejuruteraan </t>
  </si>
  <si>
    <t xml:space="preserve">Pengajian Kejuruteraan Mekanikal </t>
  </si>
  <si>
    <t xml:space="preserve">Pengajian Kejuruteraan Awam </t>
  </si>
  <si>
    <t>Pendidikan Al-Quran dan Al-Sunnah</t>
  </si>
  <si>
    <t>Maharat Al Quran</t>
  </si>
  <si>
    <t>Turath Bahasa Arab</t>
  </si>
  <si>
    <t>Bahasa Semai</t>
  </si>
  <si>
    <t>Semai Language</t>
  </si>
  <si>
    <t>Menservis Peralatan Penyejukan</t>
  </si>
  <si>
    <t>dan penyamanan Udara</t>
  </si>
  <si>
    <t xml:space="preserve">Refrigeration and Air Conditioning
</t>
  </si>
  <si>
    <t>Equipment Servicing</t>
  </si>
  <si>
    <t xml:space="preserve">Menservis Peralatan </t>
  </si>
  <si>
    <t>Elektrik Domestik</t>
  </si>
  <si>
    <t xml:space="preserve">Domestic Electrical </t>
  </si>
  <si>
    <t>Appliances Servicing</t>
  </si>
  <si>
    <t>Pembuatan Perabot</t>
  </si>
  <si>
    <t>Furniture Manufacturing</t>
  </si>
  <si>
    <t xml:space="preserve">Asuhan dan Pendidikan </t>
  </si>
  <si>
    <t>Awal Kanak-Kanak</t>
  </si>
  <si>
    <t>Care and early Childhood Education</t>
  </si>
  <si>
    <t>Penjagaan Muka dan</t>
  </si>
  <si>
    <t>Penggayaan Rambut</t>
  </si>
  <si>
    <t>Gerontologi Asas dan Geriatrik</t>
  </si>
  <si>
    <t xml:space="preserve">Basic Gerontology and Geriatric </t>
  </si>
  <si>
    <t>Produksi Reka Tanda</t>
  </si>
  <si>
    <t>Signage Design Production</t>
  </si>
  <si>
    <t>Hiasan Dalaman</t>
  </si>
  <si>
    <t>Interior Decoration</t>
  </si>
  <si>
    <t>Reka Bentuk Grafik Digital</t>
  </si>
  <si>
    <t xml:space="preserve">Digital Graphic Design
</t>
  </si>
  <si>
    <t>MP Cina merujuk kepada Sekolah Menengah Persendirian Cina</t>
  </si>
  <si>
    <t>PC Sec. refers to Private Chinese Secondary School</t>
  </si>
  <si>
    <t>: Number of lecturers and students in Institute of Teacher Education by state and sex, Malaysia, 2021 (cont'd)</t>
  </si>
  <si>
    <r>
      <t xml:space="preserve">Nota/ </t>
    </r>
    <r>
      <rPr>
        <i/>
        <sz val="8"/>
        <rFont val="Arial"/>
        <family val="2"/>
      </rPr>
      <t>Note</t>
    </r>
  </si>
  <si>
    <t>: Bilangan sekolah di prasekolah, rendah dan menengah mengikut negeri, Malaysia, 2022</t>
  </si>
  <si>
    <t>: Number of schools at pre-school, primary and secondary schools by state, Malaysia, 2022</t>
  </si>
  <si>
    <t>: Bilangan guru di prasekolah, rendah dan menengah mengikut negeri, Malaysia, 2022</t>
  </si>
  <si>
    <t>: Number of teachers at pre-school, primary and secondary schools by state, Malaysia, 2022</t>
  </si>
  <si>
    <t>: Bilangan murid di prasekolah, rendah dan menengah mengikut negeri, Malaysia, 2022</t>
  </si>
  <si>
    <t>: Number of pupils at pre-school, primary and secondary schools by state, Malaysia, 2022</t>
  </si>
  <si>
    <t>Malaysia, 2022</t>
  </si>
  <si>
    <t>Malaysia, 2022 (samb.)</t>
  </si>
  <si>
    <t>Malaysia, 2022 (cont'd)</t>
  </si>
  <si>
    <t>: Pencapaian calon Sijil Pelajaran Malaysia (SPM) mengikut kategori calon, Malaysia, 2022</t>
  </si>
  <si>
    <t>candidates, Malaysia, 2022</t>
  </si>
  <si>
    <t xml:space="preserve">  Malaysia, 2022 (samb.)</t>
  </si>
  <si>
    <t>candidates, Malaysia, 2022 (cont'd)</t>
  </si>
  <si>
    <t>: Pencapaian calon Sijil Pelajaran Malaysia (SPM) mengikut mata pelajaran, Malaysia, 2022</t>
  </si>
  <si>
    <t>: Candidates' achievement of the Sijil Pelajaran Malaysia (SPM) examination by subject, Malaysia, 2022</t>
  </si>
  <si>
    <t xml:space="preserve">: Pencapaian calon Sijil Pelajaran Malaysia (SPM) mengikut mata pelajaran, Malaysia, 2022 (samb.) </t>
  </si>
  <si>
    <t>: Candidates' achievement of the Sijil Pelajaran Malaysia (SPM) examination by subject, Malaysia, 2022 (cont'd)</t>
  </si>
  <si>
    <t xml:space="preserve">  Malaysia, 2022</t>
  </si>
  <si>
    <t xml:space="preserve">  category of candidate, Malaysia, 2022</t>
  </si>
  <si>
    <r>
      <t xml:space="preserve"> </t>
    </r>
    <r>
      <rPr>
        <b/>
        <sz val="8"/>
        <rFont val="Arial"/>
        <family val="2"/>
      </rPr>
      <t xml:space="preserve">Nota/ </t>
    </r>
    <r>
      <rPr>
        <i/>
        <sz val="8"/>
        <rFont val="Arial"/>
        <family val="2"/>
      </rPr>
      <t>Note:</t>
    </r>
  </si>
  <si>
    <t>: Pencapaian calon Sijil Tinggi Agama Malaysia (STAM) mengikut mata pelajaran, Malaysia, 2022</t>
  </si>
  <si>
    <t>: Candidates' achievement of the Sijil Tinggi Agama Malaysia (STAM) examination by subject, Malaysia, 2022</t>
  </si>
  <si>
    <t>: Pencapaian calon Sijil Tinggi Persekolahan Malaysia (STPM) mengikut kategori calon, Malaysia, 2022</t>
  </si>
  <si>
    <t xml:space="preserve">  Purata Nilai Gred Keseluruhan (PNGK), Malaysia, 2022</t>
  </si>
  <si>
    <t xml:space="preserve">  and Cumulative Grade Point Average (CGPA), Malaysia, 2022</t>
  </si>
  <si>
    <t xml:space="preserve">  Malaysia, 2022 (cont'd)</t>
  </si>
  <si>
    <t>: Bilangan tadika, guru dan murid mengikut agensi pendidikan lain dan jantina, Malaysia, 2022</t>
  </si>
  <si>
    <t>: Number of kindergartens, teachers and pupils by other educational agency and sex, Malaysia, 2022</t>
  </si>
  <si>
    <t>: Bilangan tadika, sekolah rendah dan menengah swasta mengikut negeri, Malaysia, 2022</t>
  </si>
  <si>
    <t>: Number of private kindergartens, primary and secondary schools by state, Malaysia, 2022</t>
  </si>
  <si>
    <t>: Bilangan guru tadika, sekolah rendah dan menengah swasta mengikut negeri, Malaysia, 2022</t>
  </si>
  <si>
    <t>: Number of teachers in private kindergarten, primary and secondary schools by state, Malaysia, 2022</t>
  </si>
  <si>
    <t>: Bilangan guru tadika, sekolah rendah dan menengah swasta mengikut negeri, Malaysia, 2022 (samb.)</t>
  </si>
  <si>
    <t>: Number of teachers in private kindergarten, primary and secondary schools by state, Malaysia, 2022 (cont'd)</t>
  </si>
  <si>
    <t>: Bilangan murid tadika, sekolah rendah dan menengah swasta mengikut negeri, Malaysia, 2022 (samb.)</t>
  </si>
  <si>
    <t>: Number of pupils in private kindergarten, primary and secondary schools by state, Malaysia, 2022 (cont'd)</t>
  </si>
  <si>
    <t xml:space="preserve">  Vocational Education Campus</t>
  </si>
  <si>
    <t>: Number of lecturers and students in Institute of Teacher Education by state and sex, Malaysia, 2022</t>
  </si>
  <si>
    <t>: Bilangan staf akademik dan penuntut di universiti awam mengikut jantina, Malaysia, 2022</t>
  </si>
  <si>
    <t>: Number of academic staffs and students in public university by sex, Malaysia, 2022</t>
  </si>
  <si>
    <t>: Bilangan staf akademik dan penuntut di politeknik mengikut negeri dan jantina, Malaysia, 2022</t>
  </si>
  <si>
    <t>: Number of academic staffs and students in polytechnic by state and sex, Malaysia, 2022</t>
  </si>
  <si>
    <t>: Bilangan staf akademik dan penuntut di politeknik mengikut negeri dan jantina, Malaysia, 2022 (samb.)</t>
  </si>
  <si>
    <t>: Number of academic staffs and students in polytechnic by state and sex, Malaysia, 2022 (cont'd)</t>
  </si>
  <si>
    <t>Bandar Baharu Community College</t>
  </si>
  <si>
    <t>Kolej Komuniti Bandar Baharu</t>
  </si>
  <si>
    <t>Kolej Komuniti Jerai</t>
  </si>
  <si>
    <t xml:space="preserve">Jerai Community College </t>
  </si>
  <si>
    <t>Kolej Komuniti Muar</t>
  </si>
  <si>
    <t>Muar Community College</t>
  </si>
  <si>
    <t>Kolej Komuniti Pagoh</t>
  </si>
  <si>
    <t>Pagoh Community College</t>
  </si>
  <si>
    <t>Kolej Komuniti Tanjung Piai</t>
  </si>
  <si>
    <t>Tanjung Piai Community College</t>
  </si>
  <si>
    <t xml:space="preserve">Kolej Komuniti Kota Tinggi </t>
  </si>
  <si>
    <t>Kota Tinggi Community College</t>
  </si>
  <si>
    <t xml:space="preserve">Kolej Komuniti Bandar Tenggara </t>
  </si>
  <si>
    <t>Bandar Tenggara Community College</t>
  </si>
  <si>
    <t>Kolej Komuniti Cawangan Jerlun</t>
  </si>
  <si>
    <t>Jerlun Branch Community College</t>
  </si>
  <si>
    <t>Kolej Komuniti Pasir Mas</t>
  </si>
  <si>
    <t>Pasir Mas Community College</t>
  </si>
  <si>
    <t>Community College Tanah Merah Branch</t>
  </si>
  <si>
    <t>Kolej Komuniti Cawangan Rantau Panjang</t>
  </si>
  <si>
    <t xml:space="preserve">Rantau Panjang Branch Community College </t>
  </si>
  <si>
    <r>
      <t>Kolej Komuniti Cawangan Tanah Merah</t>
    </r>
    <r>
      <rPr>
        <b/>
        <vertAlign val="superscript"/>
        <sz val="11"/>
        <rFont val="Arial"/>
        <family val="2"/>
      </rPr>
      <t>a</t>
    </r>
  </si>
  <si>
    <t>Kolej Komuniti Kota Melaka</t>
  </si>
  <si>
    <t xml:space="preserve">Kota Melaka Community College </t>
  </si>
  <si>
    <t>Kolej Komuniti Tangga Batu</t>
  </si>
  <si>
    <t>Tangga Batu Community College</t>
  </si>
  <si>
    <t>Kolej Komuniti Raub</t>
  </si>
  <si>
    <t>Raub Community College</t>
  </si>
  <si>
    <t>Kolej Komuniti Lipis</t>
  </si>
  <si>
    <t>Lipis Community College</t>
  </si>
  <si>
    <t>Kolej Komuniti Bera</t>
  </si>
  <si>
    <t>Bera Community College</t>
  </si>
  <si>
    <t>Community College Maran Branch</t>
  </si>
  <si>
    <r>
      <t>Kolej Komuniti Cawangan Maran</t>
    </r>
    <r>
      <rPr>
        <b/>
        <vertAlign val="superscript"/>
        <sz val="11"/>
        <rFont val="Arial"/>
        <family val="2"/>
      </rPr>
      <t>a</t>
    </r>
  </si>
  <si>
    <t>Kolej Komuniti Teluk Intan</t>
  </si>
  <si>
    <t>Teluk Intan Community College</t>
  </si>
  <si>
    <t>Kolej Komuniti Chenderoh</t>
  </si>
  <si>
    <t>Chenderoh Community College</t>
  </si>
  <si>
    <t>Kolej Komuniti Tapah</t>
  </si>
  <si>
    <t xml:space="preserve">Tapah Community College </t>
  </si>
  <si>
    <t>Kolej Komuniti Kuala Kangsar</t>
  </si>
  <si>
    <t xml:space="preserve">Kuala Kangsar Community College </t>
  </si>
  <si>
    <t>Kolej Komuniti Manjung</t>
  </si>
  <si>
    <t>Manjung Community College</t>
  </si>
  <si>
    <t>Kolej Komuniti Nibong Tebal</t>
  </si>
  <si>
    <t>Nibong Tebal Community College</t>
  </si>
  <si>
    <t>Kolej Komuniti Bukit Mertajam</t>
  </si>
  <si>
    <t>Bukit Mertajam Community College</t>
  </si>
  <si>
    <t>Kolej Komuniti Tasek Gelugor</t>
  </si>
  <si>
    <t>Tasek Gelugor Community College</t>
  </si>
  <si>
    <t>Kolej Komuniti Semporna</t>
  </si>
  <si>
    <t>Semporna Community College</t>
  </si>
  <si>
    <t>Kolej Komuniti Betong</t>
  </si>
  <si>
    <t>Betong Community College</t>
  </si>
  <si>
    <t>Kolej Komuniti Santubong</t>
  </si>
  <si>
    <t xml:space="preserve">Santubong Community College </t>
  </si>
  <si>
    <t>Kolej Komuniti Tanjung Karang</t>
  </si>
  <si>
    <t>Tanjung Karang Community College</t>
  </si>
  <si>
    <t>Kolej Komuniti Klang</t>
  </si>
  <si>
    <t xml:space="preserve">Klang Community College </t>
  </si>
  <si>
    <t>Kolej Komuniti Shah Alam</t>
  </si>
  <si>
    <t xml:space="preserve">Shah Alam Community College </t>
  </si>
  <si>
    <t>Kolej Komuniti Kemaman</t>
  </si>
  <si>
    <t>Kemaman Community College</t>
  </si>
  <si>
    <t>Kolej Komuniti Cawangan Hulu Terengganu</t>
  </si>
  <si>
    <t xml:space="preserve">Hulu Terengganu Community College Branch </t>
  </si>
  <si>
    <t>Kolej Komuniti Cawangan Kuala Nerus</t>
  </si>
  <si>
    <t>Kuala Nerus Community College Branch</t>
  </si>
  <si>
    <t>: Bilangan staf akademik dan penuntut di kolej komuniti mengikut negeri dan jantina, Malaysia, 2022</t>
  </si>
  <si>
    <t>: Number of academic staffs and students in community college by state and sex, Malaysia, 2022</t>
  </si>
  <si>
    <t>: Bilangan staf akademik dan penuntut di kolej komuniti mengikut negeri dan jantina, Malaysia, 2022 (samb.)</t>
  </si>
  <si>
    <t>: Number of academic staffs and students in community college by state and sex, Malaysia, 2022 (cont'd)</t>
  </si>
  <si>
    <t>Science, Mathematics &amp; Computing</t>
  </si>
  <si>
    <t>: Number of students in public university by course, academic qualification and sex, Malaysia, 2022</t>
  </si>
  <si>
    <t>: Number of students in public university by course, academic qualification and sex, Malaysia, 2022 (cont'd)</t>
  </si>
  <si>
    <t>: Number of students in public university by course, academic qualification and sex,</t>
  </si>
  <si>
    <t>: Bilangan graduan di universiti awam mengikut  bidang, kelulusan akademik dan jantina, Malaysia, 2022</t>
  </si>
  <si>
    <t>: Number of graduates in public university by course, academic qualification and sex, Malaysia, 2022</t>
  </si>
  <si>
    <t>: Number of graduates in public university by course, academic qualification and sex, Malaysia, 2022 (cont'd)</t>
  </si>
  <si>
    <t>: Bilangan penuntut di institusi pendidikan tinggi swasta mengikut bidang, Malaysia, 2022</t>
  </si>
  <si>
    <t>: Number of students in private higher education institution by course, Malaysia, 2022</t>
  </si>
  <si>
    <t>Diploma Lanjutan</t>
  </si>
  <si>
    <t>Postgraduate diploma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</si>
</sst>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General_)"/>
    <numFmt numFmtId="167" formatCode="#,##0;[Red]#,##0"/>
    <numFmt numFmtId="168" formatCode="_(* #,##0_);_(* \(#,##0\);_(* &quot;-&quot;??_);_(@_)"/>
    <numFmt numFmtId="169" formatCode="0.0%"/>
    <numFmt numFmtId="170" formatCode="0_)"/>
    <numFmt numFmtId="171" formatCode="#,##0.0"/>
    <numFmt numFmtId="172" formatCode="#,##0.0_);\(#,##0.0\)"/>
    <numFmt numFmtId="173" formatCode="0;[Red]0"/>
    <numFmt numFmtId="174" formatCode="[$-409]mmm\-yy;@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Helv"/>
    </font>
    <font>
      <u/>
      <sz val="10"/>
      <color indexed="12"/>
      <name val="Arial"/>
      <family val="2"/>
    </font>
    <font>
      <u/>
      <sz val="7"/>
      <color indexed="12"/>
      <name val="Helv"/>
    </font>
    <font>
      <u/>
      <sz val="9"/>
      <color indexed="12"/>
      <name val="Helv"/>
    </font>
    <font>
      <u/>
      <sz val="8"/>
      <color indexed="12"/>
      <name val="Helv"/>
    </font>
    <font>
      <sz val="9"/>
      <name val="Helv"/>
    </font>
    <font>
      <sz val="8"/>
      <name val="Helv"/>
    </font>
    <font>
      <sz val="11"/>
      <color theme="1"/>
      <name val="Calibri"/>
      <family val="2"/>
      <scheme val="minor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vertAlign val="superscript"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sz val="11"/>
      <color rgb="FFC00000"/>
      <name val="Arial"/>
      <family val="2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sz val="8"/>
      <name val="Helv"/>
      <charset val="134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9"/>
      <name val="Helv"/>
      <charset val="134"/>
    </font>
    <font>
      <sz val="10"/>
      <name val="MS Sans Serif"/>
      <charset val="134"/>
    </font>
    <font>
      <sz val="10"/>
      <name val="Century Gothic"/>
      <family val="2"/>
    </font>
    <font>
      <sz val="12"/>
      <color theme="1"/>
      <name val="Century Gothic"/>
      <family val="2"/>
    </font>
    <font>
      <i/>
      <sz val="10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45">
    <xf numFmtId="0" fontId="0" fillId="0" borderId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7" fillId="0" borderId="0"/>
    <xf numFmtId="0" fontId="7" fillId="0" borderId="0"/>
    <xf numFmtId="166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7" fontId="2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174" fontId="35" fillId="0" borderId="0"/>
    <xf numFmtId="174" fontId="35" fillId="0" borderId="0"/>
    <xf numFmtId="0" fontId="1" fillId="0" borderId="0"/>
    <xf numFmtId="0" fontId="34" fillId="0" borderId="0"/>
    <xf numFmtId="0" fontId="36" fillId="0" borderId="0"/>
    <xf numFmtId="0" fontId="37" fillId="0" borderId="0"/>
    <xf numFmtId="166" fontId="37" fillId="0" borderId="0"/>
    <xf numFmtId="174" fontId="38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174" fontId="35" fillId="0" borderId="0"/>
    <xf numFmtId="0" fontId="37" fillId="0" borderId="0"/>
  </cellStyleXfs>
  <cellXfs count="1153">
    <xf numFmtId="0" fontId="0" fillId="0" borderId="0" xfId="0"/>
    <xf numFmtId="166" fontId="10" fillId="0" borderId="0" xfId="24" applyNumberFormat="1" applyFont="1" applyFill="1"/>
    <xf numFmtId="166" fontId="12" fillId="0" borderId="0" xfId="12" applyNumberFormat="1" applyFont="1" applyFill="1" applyAlignment="1" applyProtection="1">
      <alignment horizontal="right"/>
    </xf>
    <xf numFmtId="166" fontId="11" fillId="0" borderId="0" xfId="24" applyNumberFormat="1" applyFont="1" applyFill="1" applyAlignment="1">
      <alignment horizontal="right"/>
    </xf>
    <xf numFmtId="166" fontId="12" fillId="0" borderId="0" xfId="24" applyNumberFormat="1" applyFont="1" applyFill="1" applyAlignment="1">
      <alignment horizontal="left"/>
    </xf>
    <xf numFmtId="166" fontId="11" fillId="0" borderId="0" xfId="24" applyNumberFormat="1" applyFont="1" applyFill="1" applyAlignment="1">
      <alignment horizontal="left"/>
    </xf>
    <xf numFmtId="166" fontId="10" fillId="0" borderId="0" xfId="24" applyNumberFormat="1" applyFont="1" applyFill="1" applyBorder="1"/>
    <xf numFmtId="166" fontId="12" fillId="0" borderId="0" xfId="24" applyNumberFormat="1" applyFont="1" applyFill="1" applyBorder="1" applyAlignment="1">
      <alignment horizontal="left"/>
    </xf>
    <xf numFmtId="171" fontId="12" fillId="0" borderId="0" xfId="24" applyNumberFormat="1" applyFont="1" applyFill="1" applyBorder="1" applyAlignment="1">
      <alignment horizontal="right"/>
    </xf>
    <xf numFmtId="172" fontId="10" fillId="0" borderId="0" xfId="24" applyNumberFormat="1" applyFont="1" applyFill="1" applyBorder="1" applyProtection="1"/>
    <xf numFmtId="166" fontId="11" fillId="0" borderId="0" xfId="24" applyNumberFormat="1" applyFont="1" applyFill="1" applyBorder="1" applyAlignment="1">
      <alignment horizontal="left"/>
    </xf>
    <xf numFmtId="171" fontId="10" fillId="0" borderId="0" xfId="24" applyNumberFormat="1" applyFont="1" applyFill="1" applyBorder="1" applyAlignment="1">
      <alignment horizontal="right"/>
    </xf>
    <xf numFmtId="166" fontId="12" fillId="0" borderId="0" xfId="24" applyNumberFormat="1" applyFont="1" applyFill="1" applyBorder="1" applyAlignment="1"/>
    <xf numFmtId="165" fontId="10" fillId="0" borderId="0" xfId="3" applyFont="1" applyFill="1" applyAlignment="1">
      <alignment horizontal="right"/>
    </xf>
    <xf numFmtId="166" fontId="10" fillId="0" borderId="0" xfId="24" applyNumberFormat="1" applyFont="1" applyFill="1" applyAlignment="1">
      <alignment horizontal="right"/>
    </xf>
    <xf numFmtId="166" fontId="11" fillId="0" borderId="0" xfId="24" applyNumberFormat="1" applyFont="1" applyFill="1" applyBorder="1" applyAlignment="1"/>
    <xf numFmtId="166" fontId="12" fillId="0" borderId="0" xfId="24" applyNumberFormat="1" applyFont="1" applyFill="1" applyBorder="1"/>
    <xf numFmtId="166" fontId="11" fillId="0" borderId="0" xfId="24" applyNumberFormat="1" applyFont="1" applyFill="1" applyBorder="1" applyAlignment="1">
      <alignment horizontal="left" indent="1"/>
    </xf>
    <xf numFmtId="166" fontId="11" fillId="0" borderId="0" xfId="24" applyNumberFormat="1" applyFont="1" applyFill="1" applyBorder="1"/>
    <xf numFmtId="172" fontId="10" fillId="0" borderId="0" xfId="24" applyNumberFormat="1" applyFont="1" applyFill="1" applyBorder="1" applyAlignment="1" applyProtection="1">
      <alignment horizontal="center"/>
    </xf>
    <xf numFmtId="166" fontId="10" fillId="0" borderId="4" xfId="24" applyNumberFormat="1" applyFont="1" applyFill="1" applyBorder="1"/>
    <xf numFmtId="166" fontId="11" fillId="0" borderId="4" xfId="24" applyNumberFormat="1" applyFont="1" applyFill="1" applyBorder="1" applyAlignment="1">
      <alignment horizontal="left"/>
    </xf>
    <xf numFmtId="172" fontId="10" fillId="0" borderId="4" xfId="24" applyNumberFormat="1" applyFont="1" applyFill="1" applyBorder="1" applyProtection="1"/>
    <xf numFmtId="166" fontId="11" fillId="0" borderId="0" xfId="24" applyNumberFormat="1" applyFont="1" applyFill="1"/>
    <xf numFmtId="166" fontId="11" fillId="0" borderId="0" xfId="38" applyNumberFormat="1" applyFont="1" applyFill="1"/>
    <xf numFmtId="166" fontId="10" fillId="0" borderId="0" xfId="38" applyNumberFormat="1" applyFont="1" applyFill="1"/>
    <xf numFmtId="166" fontId="10" fillId="0" borderId="0" xfId="38" applyNumberFormat="1" applyFont="1" applyFill="1" applyBorder="1"/>
    <xf numFmtId="166" fontId="10" fillId="0" borderId="2" xfId="38" applyNumberFormat="1" applyFont="1" applyFill="1" applyBorder="1"/>
    <xf numFmtId="166" fontId="10" fillId="0" borderId="0" xfId="38" applyNumberFormat="1" applyFont="1" applyFill="1" applyBorder="1" applyAlignment="1">
      <alignment horizontal="right" indent="11"/>
    </xf>
    <xf numFmtId="166" fontId="12" fillId="0" borderId="0" xfId="38" applyNumberFormat="1" applyFont="1" applyFill="1" applyBorder="1" applyAlignment="1">
      <alignment horizontal="left"/>
    </xf>
    <xf numFmtId="3" fontId="12" fillId="0" borderId="0" xfId="38" applyNumberFormat="1" applyFont="1" applyFill="1" applyBorder="1" applyAlignment="1">
      <alignment horizontal="right"/>
    </xf>
    <xf numFmtId="166" fontId="11" fillId="0" borderId="0" xfId="38" applyNumberFormat="1" applyFont="1" applyFill="1" applyBorder="1" applyAlignment="1">
      <alignment horizontal="left"/>
    </xf>
    <xf numFmtId="3" fontId="10" fillId="0" borderId="0" xfId="38" applyNumberFormat="1" applyFont="1" applyFill="1" applyBorder="1" applyAlignment="1">
      <alignment horizontal="right"/>
    </xf>
    <xf numFmtId="3" fontId="11" fillId="0" borderId="0" xfId="38" applyNumberFormat="1" applyFont="1" applyFill="1" applyBorder="1" applyAlignment="1">
      <alignment horizontal="right"/>
    </xf>
    <xf numFmtId="166" fontId="10" fillId="0" borderId="1" xfId="38" applyNumberFormat="1" applyFont="1" applyFill="1" applyBorder="1"/>
    <xf numFmtId="166" fontId="11" fillId="0" borderId="1" xfId="38" applyNumberFormat="1" applyFont="1" applyFill="1" applyBorder="1" applyAlignment="1">
      <alignment horizontal="left"/>
    </xf>
    <xf numFmtId="166" fontId="13" fillId="0" borderId="0" xfId="42" applyNumberFormat="1" applyFont="1" applyFill="1" applyBorder="1"/>
    <xf numFmtId="166" fontId="15" fillId="0" borderId="0" xfId="33" applyNumberFormat="1" applyFont="1" applyFill="1" applyAlignment="1">
      <alignment horizontal="left"/>
    </xf>
    <xf numFmtId="166" fontId="15" fillId="0" borderId="0" xfId="33" applyNumberFormat="1" applyFont="1" applyFill="1" applyAlignment="1">
      <alignment horizontal="right"/>
    </xf>
    <xf numFmtId="166" fontId="13" fillId="0" borderId="0" xfId="38" applyNumberFormat="1" applyFont="1" applyFill="1" applyBorder="1"/>
    <xf numFmtId="166" fontId="10" fillId="0" borderId="0" xfId="41" applyNumberFormat="1" applyFont="1" applyFill="1"/>
    <xf numFmtId="166" fontId="10" fillId="0" borderId="0" xfId="41" applyNumberFormat="1" applyFont="1" applyFill="1" applyBorder="1"/>
    <xf numFmtId="166" fontId="10" fillId="0" borderId="0" xfId="41" applyNumberFormat="1" applyFont="1" applyFill="1" applyBorder="1" applyAlignment="1">
      <alignment horizontal="right"/>
    </xf>
    <xf numFmtId="166" fontId="12" fillId="0" borderId="0" xfId="41" applyNumberFormat="1" applyFont="1" applyFill="1" applyAlignment="1">
      <alignment horizontal="left"/>
    </xf>
    <xf numFmtId="166" fontId="10" fillId="0" borderId="0" xfId="41" applyNumberFormat="1" applyFont="1" applyFill="1" applyAlignment="1">
      <alignment horizontal="right"/>
    </xf>
    <xf numFmtId="166" fontId="11" fillId="0" borderId="0" xfId="41" applyNumberFormat="1" applyFont="1" applyFill="1" applyAlignment="1">
      <alignment horizontal="left"/>
    </xf>
    <xf numFmtId="166" fontId="10" fillId="0" borderId="2" xfId="41" applyNumberFormat="1" applyFont="1" applyFill="1" applyBorder="1"/>
    <xf numFmtId="166" fontId="10" fillId="0" borderId="2" xfId="41" applyNumberFormat="1" applyFont="1" applyFill="1" applyBorder="1" applyAlignment="1">
      <alignment horizontal="right" indent="8"/>
    </xf>
    <xf numFmtId="166" fontId="12" fillId="0" borderId="0" xfId="41" applyNumberFormat="1" applyFont="1" applyFill="1" applyBorder="1" applyAlignment="1">
      <alignment horizontal="left"/>
    </xf>
    <xf numFmtId="3" fontId="12" fillId="0" borderId="0" xfId="41" applyNumberFormat="1" applyFont="1" applyFill="1" applyBorder="1" applyAlignment="1">
      <alignment horizontal="right"/>
    </xf>
    <xf numFmtId="3" fontId="12" fillId="0" borderId="0" xfId="41" applyNumberFormat="1" applyFont="1" applyFill="1" applyBorder="1" applyAlignment="1">
      <alignment horizontal="right" indent="8"/>
    </xf>
    <xf numFmtId="166" fontId="11" fillId="0" borderId="0" xfId="41" applyNumberFormat="1" applyFont="1" applyFill="1" applyBorder="1" applyAlignment="1">
      <alignment horizontal="left"/>
    </xf>
    <xf numFmtId="166" fontId="10" fillId="0" borderId="0" xfId="41" applyNumberFormat="1" applyFont="1" applyFill="1" applyBorder="1" applyAlignment="1">
      <alignment horizontal="right" indent="8"/>
    </xf>
    <xf numFmtId="166" fontId="11" fillId="0" borderId="0" xfId="41" applyNumberFormat="1" applyFont="1" applyFill="1" applyBorder="1" applyAlignment="1">
      <alignment horizontal="left" vertical="top"/>
    </xf>
    <xf numFmtId="166" fontId="12" fillId="0" borderId="0" xfId="41" applyNumberFormat="1" applyFont="1" applyFill="1" applyBorder="1"/>
    <xf numFmtId="3" fontId="10" fillId="0" borderId="0" xfId="41" applyNumberFormat="1" applyFont="1" applyFill="1" applyBorder="1" applyAlignment="1">
      <alignment horizontal="right"/>
    </xf>
    <xf numFmtId="3" fontId="10" fillId="0" borderId="0" xfId="41" applyNumberFormat="1" applyFont="1" applyFill="1" applyBorder="1"/>
    <xf numFmtId="3" fontId="10" fillId="0" borderId="0" xfId="41" applyNumberFormat="1" applyFont="1" applyFill="1" applyBorder="1" applyAlignment="1">
      <alignment horizontal="right" indent="8"/>
    </xf>
    <xf numFmtId="166" fontId="10" fillId="0" borderId="0" xfId="41" applyNumberFormat="1" applyFont="1" applyFill="1" applyBorder="1" applyAlignment="1">
      <alignment horizontal="left"/>
    </xf>
    <xf numFmtId="3" fontId="12" fillId="0" borderId="0" xfId="41" applyNumberFormat="1" applyFont="1" applyFill="1" applyBorder="1" applyAlignment="1">
      <alignment horizontal="left"/>
    </xf>
    <xf numFmtId="166" fontId="11" fillId="0" borderId="0" xfId="41" applyNumberFormat="1" applyFont="1" applyFill="1" applyBorder="1"/>
    <xf numFmtId="3" fontId="12" fillId="0" borderId="0" xfId="41" applyNumberFormat="1" applyFont="1" applyFill="1" applyBorder="1" applyAlignment="1" applyProtection="1">
      <alignment horizontal="right"/>
    </xf>
    <xf numFmtId="166" fontId="10" fillId="0" borderId="1" xfId="41" applyNumberFormat="1" applyFont="1" applyFill="1" applyBorder="1"/>
    <xf numFmtId="166" fontId="10" fillId="0" borderId="1" xfId="41" applyNumberFormat="1" applyFont="1" applyFill="1" applyBorder="1" applyAlignment="1">
      <alignment horizontal="right"/>
    </xf>
    <xf numFmtId="166" fontId="11" fillId="0" borderId="0" xfId="41" applyNumberFormat="1" applyFont="1" applyFill="1"/>
    <xf numFmtId="37" fontId="10" fillId="0" borderId="0" xfId="41" applyNumberFormat="1" applyFont="1" applyFill="1" applyAlignment="1" applyProtection="1">
      <alignment horizontal="right"/>
    </xf>
    <xf numFmtId="166" fontId="10" fillId="0" borderId="0" xfId="42" applyNumberFormat="1" applyFont="1" applyFill="1" applyBorder="1"/>
    <xf numFmtId="166" fontId="12" fillId="0" borderId="0" xfId="42" applyNumberFormat="1" applyFont="1" applyFill="1" applyBorder="1"/>
    <xf numFmtId="166" fontId="11" fillId="0" borderId="0" xfId="42" applyNumberFormat="1" applyFont="1" applyFill="1" applyBorder="1" applyAlignment="1">
      <alignment horizontal="left"/>
    </xf>
    <xf numFmtId="166" fontId="10" fillId="0" borderId="0" xfId="42" applyNumberFormat="1" applyFont="1" applyFill="1" applyBorder="1" applyAlignment="1">
      <alignment horizontal="right"/>
    </xf>
    <xf numFmtId="166" fontId="12" fillId="0" borderId="0" xfId="42" applyNumberFormat="1" applyFont="1" applyFill="1" applyAlignment="1">
      <alignment horizontal="right"/>
    </xf>
    <xf numFmtId="166" fontId="11" fillId="0" borderId="0" xfId="42" applyNumberFormat="1" applyFont="1" applyFill="1" applyAlignment="1">
      <alignment horizontal="right"/>
    </xf>
    <xf numFmtId="166" fontId="12" fillId="0" borderId="0" xfId="42" applyNumberFormat="1" applyFont="1" applyFill="1" applyAlignment="1">
      <alignment horizontal="left"/>
    </xf>
    <xf numFmtId="166" fontId="10" fillId="0" borderId="0" xfId="42" applyNumberFormat="1" applyFont="1" applyFill="1"/>
    <xf numFmtId="166" fontId="11" fillId="0" borderId="0" xfId="42" applyNumberFormat="1" applyFont="1" applyFill="1" applyAlignment="1">
      <alignment horizontal="left"/>
    </xf>
    <xf numFmtId="166" fontId="10" fillId="0" borderId="0" xfId="42" applyNumberFormat="1" applyFont="1" applyFill="1" applyBorder="1" applyAlignment="1"/>
    <xf numFmtId="166" fontId="10" fillId="0" borderId="0" xfId="42" applyNumberFormat="1" applyFont="1" applyFill="1" applyBorder="1" applyAlignment="1">
      <alignment horizontal="right" indent="4"/>
    </xf>
    <xf numFmtId="166" fontId="12" fillId="0" borderId="0" xfId="42" applyNumberFormat="1" applyFont="1" applyFill="1" applyBorder="1" applyAlignment="1">
      <alignment horizontal="left"/>
    </xf>
    <xf numFmtId="168" fontId="12" fillId="0" borderId="0" xfId="1" applyNumberFormat="1" applyFont="1" applyFill="1" applyBorder="1" applyAlignment="1">
      <alignment horizontal="right"/>
    </xf>
    <xf numFmtId="168" fontId="10" fillId="0" borderId="0" xfId="1" applyNumberFormat="1" applyFont="1" applyFill="1" applyBorder="1" applyAlignment="1">
      <alignment horizontal="right"/>
    </xf>
    <xf numFmtId="167" fontId="10" fillId="0" borderId="0" xfId="32" applyNumberFormat="1" applyFont="1" applyFill="1" applyBorder="1" applyAlignment="1"/>
    <xf numFmtId="167" fontId="10" fillId="0" borderId="0" xfId="32" applyNumberFormat="1" applyFont="1" applyFill="1" applyBorder="1" applyAlignment="1">
      <alignment horizontal="right" indent="4"/>
    </xf>
    <xf numFmtId="166" fontId="11" fillId="0" borderId="0" xfId="42" applyNumberFormat="1" applyFont="1" applyFill="1" applyBorder="1"/>
    <xf numFmtId="0" fontId="10" fillId="0" borderId="0" xfId="32" applyNumberFormat="1" applyFont="1" applyFill="1" applyBorder="1" applyAlignment="1">
      <alignment horizontal="right"/>
    </xf>
    <xf numFmtId="3" fontId="10" fillId="0" borderId="0" xfId="32" applyNumberFormat="1" applyFont="1" applyFill="1" applyBorder="1" applyAlignment="1"/>
    <xf numFmtId="166" fontId="10" fillId="0" borderId="1" xfId="42" applyNumberFormat="1" applyFont="1" applyFill="1" applyBorder="1"/>
    <xf numFmtId="166" fontId="11" fillId="0" borderId="1" xfId="42" applyNumberFormat="1" applyFont="1" applyFill="1" applyBorder="1"/>
    <xf numFmtId="166" fontId="12" fillId="0" borderId="1" xfId="42" applyNumberFormat="1" applyFont="1" applyFill="1" applyBorder="1"/>
    <xf numFmtId="166" fontId="11" fillId="0" borderId="1" xfId="42" applyNumberFormat="1" applyFont="1" applyFill="1" applyBorder="1" applyAlignment="1">
      <alignment horizontal="left"/>
    </xf>
    <xf numFmtId="0" fontId="12" fillId="0" borderId="1" xfId="32" applyNumberFormat="1" applyFont="1" applyFill="1" applyBorder="1" applyAlignment="1">
      <alignment horizontal="right"/>
    </xf>
    <xf numFmtId="166" fontId="10" fillId="0" borderId="1" xfId="42" applyNumberFormat="1" applyFont="1" applyFill="1" applyBorder="1" applyAlignment="1">
      <alignment horizontal="right"/>
    </xf>
    <xf numFmtId="3" fontId="10" fillId="0" borderId="1" xfId="32" applyNumberFormat="1" applyFont="1" applyFill="1" applyBorder="1" applyAlignment="1"/>
    <xf numFmtId="167" fontId="10" fillId="0" borderId="1" xfId="32" applyNumberFormat="1" applyFont="1" applyFill="1" applyBorder="1" applyAlignment="1">
      <alignment horizontal="right"/>
    </xf>
    <xf numFmtId="167" fontId="10" fillId="0" borderId="1" xfId="32" applyNumberFormat="1" applyFont="1" applyFill="1" applyBorder="1" applyAlignment="1">
      <alignment horizontal="right" indent="4"/>
    </xf>
    <xf numFmtId="37" fontId="10" fillId="0" borderId="0" xfId="42" applyNumberFormat="1" applyFont="1" applyFill="1" applyBorder="1" applyProtection="1"/>
    <xf numFmtId="37" fontId="10" fillId="0" borderId="0" xfId="42" applyNumberFormat="1" applyFont="1" applyFill="1" applyBorder="1" applyAlignment="1" applyProtection="1">
      <alignment horizontal="right"/>
    </xf>
    <xf numFmtId="166" fontId="10" fillId="0" borderId="0" xfId="42" applyNumberFormat="1" applyFont="1" applyFill="1" applyAlignment="1">
      <alignment horizontal="right"/>
    </xf>
    <xf numFmtId="166" fontId="12" fillId="0" borderId="0" xfId="42" applyNumberFormat="1" applyFont="1" applyFill="1" applyBorder="1" applyAlignment="1">
      <alignment horizontal="center"/>
    </xf>
    <xf numFmtId="166" fontId="10" fillId="0" borderId="2" xfId="42" applyNumberFormat="1" applyFont="1" applyFill="1" applyBorder="1"/>
    <xf numFmtId="168" fontId="10" fillId="0" borderId="0" xfId="1" applyNumberFormat="1" applyFont="1" applyFill="1" applyBorder="1"/>
    <xf numFmtId="3" fontId="12" fillId="0" borderId="0" xfId="42" applyNumberFormat="1" applyFont="1" applyFill="1" applyBorder="1"/>
    <xf numFmtId="3" fontId="10" fillId="0" borderId="0" xfId="42" applyNumberFormat="1" applyFont="1" applyFill="1" applyBorder="1"/>
    <xf numFmtId="3" fontId="10" fillId="0" borderId="0" xfId="42" applyNumberFormat="1" applyFont="1" applyFill="1" applyBorder="1" applyAlignment="1">
      <alignment horizontal="right"/>
    </xf>
    <xf numFmtId="3" fontId="10" fillId="0" borderId="0" xfId="42" quotePrefix="1" applyNumberFormat="1" applyFont="1" applyFill="1" applyBorder="1" applyAlignment="1">
      <alignment horizontal="right"/>
    </xf>
    <xf numFmtId="3" fontId="10" fillId="0" borderId="1" xfId="42" applyNumberFormat="1" applyFont="1" applyFill="1" applyBorder="1" applyProtection="1"/>
    <xf numFmtId="3" fontId="10" fillId="0" borderId="1" xfId="42" applyNumberFormat="1" applyFont="1" applyFill="1" applyBorder="1"/>
    <xf numFmtId="3" fontId="10" fillId="0" borderId="1" xfId="42" applyNumberFormat="1" applyFont="1" applyFill="1" applyBorder="1" applyAlignment="1">
      <alignment horizontal="right"/>
    </xf>
    <xf numFmtId="37" fontId="10" fillId="0" borderId="0" xfId="42" applyNumberFormat="1" applyFont="1" applyFill="1" applyProtection="1"/>
    <xf numFmtId="3" fontId="10" fillId="0" borderId="0" xfId="32" applyNumberFormat="1" applyFont="1" applyFill="1" applyBorder="1" applyAlignment="1">
      <alignment horizontal="right"/>
    </xf>
    <xf numFmtId="3" fontId="10" fillId="0" borderId="0" xfId="42" applyNumberFormat="1" applyFont="1" applyFill="1" applyBorder="1" applyAlignment="1" applyProtection="1">
      <alignment horizontal="right"/>
    </xf>
    <xf numFmtId="3" fontId="10" fillId="0" borderId="1" xfId="32" applyNumberFormat="1" applyFont="1" applyFill="1" applyBorder="1" applyAlignment="1">
      <alignment horizontal="right"/>
    </xf>
    <xf numFmtId="3" fontId="12" fillId="0" borderId="0" xfId="1" applyNumberFormat="1" applyFont="1" applyFill="1" applyBorder="1" applyAlignment="1">
      <alignment horizontal="right"/>
    </xf>
    <xf numFmtId="166" fontId="11" fillId="0" borderId="0" xfId="42" applyNumberFormat="1" applyFont="1" applyFill="1" applyBorder="1" applyAlignment="1">
      <alignment horizontal="left" vertical="top"/>
    </xf>
    <xf numFmtId="3" fontId="12" fillId="0" borderId="0" xfId="42" applyNumberFormat="1" applyFont="1" applyFill="1" applyBorder="1" applyAlignment="1">
      <alignment horizontal="right"/>
    </xf>
    <xf numFmtId="3" fontId="12" fillId="0" borderId="1" xfId="32" applyNumberFormat="1" applyFont="1" applyFill="1" applyBorder="1"/>
    <xf numFmtId="3" fontId="12" fillId="0" borderId="0" xfId="3" applyNumberFormat="1" applyFont="1" applyFill="1" applyBorder="1" applyAlignment="1">
      <alignment horizontal="right"/>
    </xf>
    <xf numFmtId="166" fontId="11" fillId="0" borderId="0" xfId="33" applyNumberFormat="1" applyFont="1" applyFill="1" applyAlignment="1">
      <alignment horizontal="right" vertical="top"/>
    </xf>
    <xf numFmtId="168" fontId="12" fillId="0" borderId="0" xfId="3" applyNumberFormat="1" applyFont="1" applyFill="1" applyBorder="1"/>
    <xf numFmtId="168" fontId="12" fillId="0" borderId="0" xfId="3" applyNumberFormat="1" applyFont="1" applyFill="1" applyBorder="1" applyAlignment="1">
      <alignment horizontal="right"/>
    </xf>
    <xf numFmtId="3" fontId="12" fillId="0" borderId="0" xfId="42" applyNumberFormat="1" applyFont="1" applyFill="1" applyBorder="1" applyAlignment="1">
      <alignment vertical="top"/>
    </xf>
    <xf numFmtId="37" fontId="12" fillId="0" borderId="0" xfId="42" applyNumberFormat="1" applyFont="1" applyFill="1" applyBorder="1" applyProtection="1"/>
    <xf numFmtId="3" fontId="10" fillId="0" borderId="0" xfId="42" applyNumberFormat="1" applyFont="1" applyFill="1" applyBorder="1" applyProtection="1"/>
    <xf numFmtId="3" fontId="12" fillId="0" borderId="0" xfId="42" applyNumberFormat="1" applyFont="1" applyFill="1" applyBorder="1" applyAlignment="1" applyProtection="1"/>
    <xf numFmtId="3" fontId="12" fillId="0" borderId="0" xfId="42" quotePrefix="1" applyNumberFormat="1" applyFont="1" applyFill="1" applyBorder="1" applyAlignment="1">
      <alignment horizontal="right"/>
    </xf>
    <xf numFmtId="37" fontId="10" fillId="0" borderId="1" xfId="42" applyNumberFormat="1" applyFont="1" applyFill="1" applyBorder="1" applyProtection="1"/>
    <xf numFmtId="3" fontId="12" fillId="0" borderId="0" xfId="3" applyNumberFormat="1" applyFont="1" applyFill="1" applyBorder="1"/>
    <xf numFmtId="3" fontId="12" fillId="0" borderId="0" xfId="42" applyNumberFormat="1" applyFont="1" applyFill="1" applyBorder="1" applyAlignment="1" applyProtection="1">
      <alignment horizontal="right"/>
    </xf>
    <xf numFmtId="166" fontId="14" fillId="0" borderId="0" xfId="42" applyNumberFormat="1" applyFont="1" applyFill="1" applyBorder="1" applyAlignment="1">
      <alignment horizontal="left"/>
    </xf>
    <xf numFmtId="166" fontId="13" fillId="0" borderId="0" xfId="42" applyNumberFormat="1" applyFont="1" applyFill="1" applyBorder="1" applyAlignment="1">
      <alignment horizontal="left"/>
    </xf>
    <xf numFmtId="166" fontId="10" fillId="0" borderId="0" xfId="35" applyNumberFormat="1" applyFont="1" applyFill="1"/>
    <xf numFmtId="166" fontId="10" fillId="0" borderId="0" xfId="35" applyNumberFormat="1" applyFont="1" applyFill="1" applyAlignment="1">
      <alignment horizontal="right"/>
    </xf>
    <xf numFmtId="166" fontId="12" fillId="0" borderId="0" xfId="35" applyNumberFormat="1" applyFont="1" applyFill="1"/>
    <xf numFmtId="166" fontId="10" fillId="0" borderId="0" xfId="35" applyNumberFormat="1" applyFont="1" applyFill="1" applyBorder="1"/>
    <xf numFmtId="166" fontId="12" fillId="0" borderId="0" xfId="35" applyNumberFormat="1" applyFont="1" applyFill="1" applyBorder="1" applyAlignment="1">
      <alignment horizontal="left"/>
    </xf>
    <xf numFmtId="3" fontId="12" fillId="0" borderId="0" xfId="35" applyNumberFormat="1" applyFont="1" applyFill="1" applyBorder="1" applyAlignment="1">
      <alignment horizontal="right"/>
    </xf>
    <xf numFmtId="166" fontId="12" fillId="0" borderId="0" xfId="35" applyNumberFormat="1" applyFont="1" applyFill="1" applyBorder="1" applyAlignment="1">
      <alignment horizontal="right"/>
    </xf>
    <xf numFmtId="167" fontId="12" fillId="0" borderId="0" xfId="35" applyNumberFormat="1" applyFont="1" applyFill="1" applyBorder="1" applyAlignment="1">
      <alignment horizontal="right"/>
    </xf>
    <xf numFmtId="167" fontId="10" fillId="0" borderId="0" xfId="35" applyNumberFormat="1" applyFont="1" applyFill="1" applyBorder="1" applyAlignment="1">
      <alignment horizontal="right"/>
    </xf>
    <xf numFmtId="166" fontId="12" fillId="0" borderId="0" xfId="35" applyNumberFormat="1" applyFont="1" applyFill="1" applyBorder="1" applyAlignment="1">
      <alignment horizontal="left" indent="1"/>
    </xf>
    <xf numFmtId="166" fontId="11" fillId="0" borderId="0" xfId="35" applyNumberFormat="1" applyFont="1" applyFill="1" applyBorder="1" applyAlignment="1">
      <alignment horizontal="left" indent="1"/>
    </xf>
    <xf numFmtId="166" fontId="11" fillId="0" borderId="0" xfId="35" applyNumberFormat="1" applyFont="1" applyFill="1" applyBorder="1" applyAlignment="1">
      <alignment horizontal="left"/>
    </xf>
    <xf numFmtId="166" fontId="10" fillId="0" borderId="1" xfId="35" applyNumberFormat="1" applyFont="1" applyFill="1" applyBorder="1"/>
    <xf numFmtId="166" fontId="11" fillId="0" borderId="1" xfId="35" applyNumberFormat="1" applyFont="1" applyFill="1" applyBorder="1" applyAlignment="1">
      <alignment horizontal="left"/>
    </xf>
    <xf numFmtId="166" fontId="11" fillId="0" borderId="1" xfId="35" applyNumberFormat="1" applyFont="1" applyFill="1" applyBorder="1" applyAlignment="1">
      <alignment horizontal="right"/>
    </xf>
    <xf numFmtId="166" fontId="12" fillId="0" borderId="1" xfId="35" applyNumberFormat="1" applyFont="1" applyFill="1" applyBorder="1"/>
    <xf numFmtId="166" fontId="11" fillId="0" borderId="0" xfId="35" applyNumberFormat="1" applyFont="1" applyFill="1" applyBorder="1" applyAlignment="1">
      <alignment horizontal="right"/>
    </xf>
    <xf numFmtId="166" fontId="12" fillId="0" borderId="0" xfId="35" applyNumberFormat="1" applyFont="1" applyFill="1" applyBorder="1"/>
    <xf numFmtId="37" fontId="10" fillId="0" borderId="0" xfId="35" applyNumberFormat="1" applyFont="1" applyFill="1" applyBorder="1" applyAlignment="1" applyProtection="1">
      <alignment horizontal="right"/>
    </xf>
    <xf numFmtId="166" fontId="10" fillId="0" borderId="0" xfId="35" applyNumberFormat="1" applyFont="1" applyFill="1" applyBorder="1" applyAlignment="1">
      <alignment horizontal="right"/>
    </xf>
    <xf numFmtId="173" fontId="12" fillId="0" borderId="0" xfId="35" applyNumberFormat="1" applyFont="1" applyFill="1" applyBorder="1" applyAlignment="1">
      <alignment horizontal="right"/>
    </xf>
    <xf numFmtId="173" fontId="10" fillId="0" borderId="0" xfId="35" applyNumberFormat="1" applyFont="1" applyFill="1" applyBorder="1" applyAlignment="1">
      <alignment horizontal="right"/>
    </xf>
    <xf numFmtId="173" fontId="10" fillId="0" borderId="1" xfId="35" applyNumberFormat="1" applyFont="1" applyFill="1" applyBorder="1"/>
    <xf numFmtId="166" fontId="12" fillId="0" borderId="0" xfId="33" applyNumberFormat="1" applyFont="1" applyFill="1" applyBorder="1" applyAlignment="1">
      <alignment horizontal="left"/>
    </xf>
    <xf numFmtId="166" fontId="12" fillId="0" borderId="0" xfId="33" applyNumberFormat="1" applyFont="1" applyFill="1" applyBorder="1" applyAlignment="1">
      <alignment horizontal="right"/>
    </xf>
    <xf numFmtId="166" fontId="13" fillId="0" borderId="0" xfId="35" applyNumberFormat="1" applyFont="1" applyFill="1" applyBorder="1"/>
    <xf numFmtId="166" fontId="14" fillId="0" borderId="0" xfId="33" applyNumberFormat="1" applyFont="1" applyFill="1" applyAlignment="1">
      <alignment horizontal="left"/>
    </xf>
    <xf numFmtId="166" fontId="15" fillId="0" borderId="0" xfId="35" applyNumberFormat="1" applyFont="1" applyFill="1" applyBorder="1" applyAlignment="1">
      <alignment horizontal="left"/>
    </xf>
    <xf numFmtId="166" fontId="23" fillId="0" borderId="0" xfId="33" applyNumberFormat="1" applyFont="1" applyFill="1" applyAlignment="1">
      <alignment horizontal="left"/>
    </xf>
    <xf numFmtId="166" fontId="10" fillId="0" borderId="0" xfId="33" applyNumberFormat="1" applyFont="1" applyFill="1"/>
    <xf numFmtId="166" fontId="12" fillId="0" borderId="0" xfId="33" applyNumberFormat="1" applyFont="1" applyFill="1"/>
    <xf numFmtId="166" fontId="11" fillId="0" borderId="0" xfId="33" applyNumberFormat="1" applyFont="1" applyFill="1" applyAlignment="1">
      <alignment horizontal="left"/>
    </xf>
    <xf numFmtId="166" fontId="11" fillId="0" borderId="0" xfId="33" applyNumberFormat="1" applyFont="1" applyFill="1" applyAlignment="1">
      <alignment horizontal="right"/>
    </xf>
    <xf numFmtId="166" fontId="10" fillId="0" borderId="0" xfId="33" applyNumberFormat="1" applyFont="1" applyFill="1" applyBorder="1"/>
    <xf numFmtId="166" fontId="22" fillId="0" borderId="0" xfId="33" applyNumberFormat="1" applyFont="1" applyFill="1" applyBorder="1" applyAlignment="1">
      <alignment horizontal="right"/>
    </xf>
    <xf numFmtId="166" fontId="11" fillId="0" borderId="0" xfId="33" applyNumberFormat="1" applyFont="1" applyFill="1" applyBorder="1" applyAlignment="1">
      <alignment horizontal="right"/>
    </xf>
    <xf numFmtId="3" fontId="12" fillId="0" borderId="0" xfId="33" applyNumberFormat="1" applyFont="1" applyFill="1" applyBorder="1" applyAlignment="1">
      <alignment horizontal="right"/>
    </xf>
    <xf numFmtId="3" fontId="10" fillId="0" borderId="0" xfId="33" applyNumberFormat="1" applyFont="1" applyFill="1" applyBorder="1" applyAlignment="1">
      <alignment horizontal="right"/>
    </xf>
    <xf numFmtId="3" fontId="10" fillId="0" borderId="0" xfId="33" applyNumberFormat="1" applyFont="1" applyFill="1" applyBorder="1"/>
    <xf numFmtId="166" fontId="12" fillId="0" borderId="0" xfId="33" applyNumberFormat="1" applyFont="1" applyFill="1" applyBorder="1" applyAlignment="1">
      <alignment horizontal="left" indent="1"/>
    </xf>
    <xf numFmtId="3" fontId="10" fillId="0" borderId="0" xfId="33" applyNumberFormat="1" applyFont="1" applyFill="1" applyBorder="1" applyAlignment="1" applyProtection="1">
      <alignment horizontal="right"/>
    </xf>
    <xf numFmtId="166" fontId="11" fillId="0" borderId="0" xfId="33" applyNumberFormat="1" applyFont="1" applyFill="1" applyBorder="1" applyAlignment="1">
      <alignment horizontal="left" indent="1"/>
    </xf>
    <xf numFmtId="3" fontId="10" fillId="0" borderId="0" xfId="2" applyNumberFormat="1" applyFont="1" applyFill="1" applyBorder="1"/>
    <xf numFmtId="166" fontId="11" fillId="0" borderId="0" xfId="33" applyNumberFormat="1" applyFont="1" applyFill="1" applyBorder="1" applyAlignment="1">
      <alignment horizontal="left"/>
    </xf>
    <xf numFmtId="37" fontId="10" fillId="0" borderId="0" xfId="33" applyNumberFormat="1" applyFont="1" applyFill="1" applyBorder="1" applyAlignment="1" applyProtection="1">
      <alignment horizontal="right"/>
    </xf>
    <xf numFmtId="3" fontId="10" fillId="0" borderId="0" xfId="33" applyNumberFormat="1" applyFont="1" applyFill="1" applyBorder="1" applyAlignment="1" applyProtection="1">
      <alignment horizontal="center"/>
    </xf>
    <xf numFmtId="166" fontId="10" fillId="0" borderId="1" xfId="33" applyNumberFormat="1" applyFont="1" applyFill="1" applyBorder="1"/>
    <xf numFmtId="166" fontId="11" fillId="0" borderId="1" xfId="33" applyNumberFormat="1" applyFont="1" applyFill="1" applyBorder="1" applyAlignment="1">
      <alignment horizontal="left"/>
    </xf>
    <xf numFmtId="3" fontId="10" fillId="0" borderId="1" xfId="33" applyNumberFormat="1" applyFont="1" applyFill="1" applyBorder="1" applyAlignment="1" applyProtection="1">
      <alignment horizontal="center"/>
    </xf>
    <xf numFmtId="3" fontId="10" fillId="0" borderId="1" xfId="33" applyNumberFormat="1" applyFont="1" applyFill="1" applyBorder="1"/>
    <xf numFmtId="166" fontId="12" fillId="0" borderId="0" xfId="33" applyNumberFormat="1" applyFont="1" applyFill="1" applyBorder="1"/>
    <xf numFmtId="3" fontId="10" fillId="0" borderId="0" xfId="2" quotePrefix="1" applyNumberFormat="1" applyFont="1" applyFill="1" applyBorder="1" applyAlignment="1" applyProtection="1"/>
    <xf numFmtId="3" fontId="12" fillId="0" borderId="0" xfId="33" applyNumberFormat="1" applyFont="1" applyFill="1" applyBorder="1"/>
    <xf numFmtId="3" fontId="10" fillId="0" borderId="1" xfId="2" quotePrefix="1" applyNumberFormat="1" applyFont="1" applyFill="1" applyBorder="1" applyAlignment="1" applyProtection="1"/>
    <xf numFmtId="3" fontId="10" fillId="0" borderId="1" xfId="2" applyNumberFormat="1" applyFont="1" applyFill="1" applyBorder="1"/>
    <xf numFmtId="166" fontId="10" fillId="0" borderId="0" xfId="33" applyNumberFormat="1" applyFont="1" applyFill="1" applyAlignment="1">
      <alignment horizontal="center"/>
    </xf>
    <xf numFmtId="166" fontId="12" fillId="0" borderId="0" xfId="33" applyNumberFormat="1" applyFont="1" applyFill="1" applyAlignment="1">
      <alignment horizontal="center"/>
    </xf>
    <xf numFmtId="166" fontId="12" fillId="0" borderId="1" xfId="33" applyNumberFormat="1" applyFont="1" applyFill="1" applyBorder="1"/>
    <xf numFmtId="3" fontId="12" fillId="0" borderId="1" xfId="33" applyNumberFormat="1" applyFont="1" applyFill="1" applyBorder="1"/>
    <xf numFmtId="166" fontId="10" fillId="0" borderId="1" xfId="33" applyNumberFormat="1" applyFont="1" applyFill="1" applyBorder="1" applyAlignment="1">
      <alignment horizontal="center"/>
    </xf>
    <xf numFmtId="166" fontId="13" fillId="0" borderId="0" xfId="33" applyNumberFormat="1" applyFont="1" applyFill="1" applyBorder="1"/>
    <xf numFmtId="166" fontId="13" fillId="0" borderId="0" xfId="33" applyNumberFormat="1" applyFont="1" applyFill="1"/>
    <xf numFmtId="166" fontId="14" fillId="0" borderId="0" xfId="33" applyNumberFormat="1" applyFont="1" applyFill="1" applyBorder="1" applyAlignment="1"/>
    <xf numFmtId="37" fontId="12" fillId="0" borderId="0" xfId="33" quotePrefix="1" applyNumberFormat="1" applyFont="1" applyFill="1" applyBorder="1" applyAlignment="1" applyProtection="1"/>
    <xf numFmtId="37" fontId="10" fillId="0" borderId="0" xfId="33" quotePrefix="1" applyNumberFormat="1" applyFont="1" applyFill="1" applyBorder="1" applyAlignment="1" applyProtection="1"/>
    <xf numFmtId="166" fontId="15" fillId="0" borderId="0" xfId="33" applyNumberFormat="1" applyFont="1" applyFill="1" applyAlignment="1">
      <alignment horizontal="right" vertical="top"/>
    </xf>
    <xf numFmtId="166" fontId="22" fillId="0" borderId="0" xfId="33" applyNumberFormat="1" applyFont="1" applyFill="1" applyBorder="1" applyAlignment="1">
      <alignment horizontal="left"/>
    </xf>
    <xf numFmtId="3" fontId="11" fillId="0" borderId="0" xfId="33" applyNumberFormat="1" applyFont="1" applyFill="1" applyAlignment="1">
      <alignment horizontal="left"/>
    </xf>
    <xf numFmtId="3" fontId="10" fillId="0" borderId="0" xfId="33" applyNumberFormat="1" applyFont="1" applyFill="1"/>
    <xf numFmtId="166" fontId="10" fillId="0" borderId="0" xfId="33" applyNumberFormat="1" applyFont="1" applyFill="1" applyBorder="1" applyAlignment="1">
      <alignment horizontal="right"/>
    </xf>
    <xf numFmtId="3" fontId="12" fillId="0" borderId="0" xfId="33" applyNumberFormat="1" applyFont="1" applyFill="1" applyBorder="1" applyAlignment="1" applyProtection="1">
      <alignment horizontal="right"/>
    </xf>
    <xf numFmtId="37" fontId="14" fillId="0" borderId="0" xfId="33" quotePrefix="1" applyNumberFormat="1" applyFont="1" applyFill="1" applyBorder="1" applyAlignment="1" applyProtection="1"/>
    <xf numFmtId="37" fontId="12" fillId="0" borderId="0" xfId="33" applyNumberFormat="1" applyFont="1" applyFill="1" applyBorder="1" applyAlignment="1" applyProtection="1">
      <alignment horizontal="right"/>
    </xf>
    <xf numFmtId="166" fontId="10" fillId="0" borderId="0" xfId="33" applyNumberFormat="1" applyFont="1" applyFill="1" applyBorder="1" applyAlignment="1">
      <alignment horizontal="center"/>
    </xf>
    <xf numFmtId="3" fontId="10" fillId="0" borderId="0" xfId="33" applyNumberFormat="1" applyFont="1" applyFill="1" applyAlignment="1">
      <alignment horizontal="center"/>
    </xf>
    <xf numFmtId="166" fontId="24" fillId="0" borderId="0" xfId="33" applyNumberFormat="1" applyFont="1" applyFill="1" applyBorder="1" applyAlignment="1">
      <alignment horizontal="left"/>
    </xf>
    <xf numFmtId="166" fontId="10" fillId="0" borderId="0" xfId="33" applyNumberFormat="1" applyFont="1" applyFill="1" applyAlignment="1">
      <alignment horizontal="right"/>
    </xf>
    <xf numFmtId="3" fontId="10" fillId="0" borderId="1" xfId="33" applyNumberFormat="1" applyFont="1" applyFill="1" applyBorder="1" applyAlignment="1" applyProtection="1">
      <alignment horizontal="right"/>
    </xf>
    <xf numFmtId="166" fontId="22" fillId="0" borderId="0" xfId="33" applyNumberFormat="1" applyFont="1" applyFill="1" applyAlignment="1">
      <alignment horizontal="left"/>
    </xf>
    <xf numFmtId="0" fontId="10" fillId="0" borderId="0" xfId="39" applyFont="1" applyFill="1"/>
    <xf numFmtId="0" fontId="10" fillId="0" borderId="0" xfId="39" applyFont="1" applyFill="1" applyBorder="1"/>
    <xf numFmtId="0" fontId="12" fillId="0" borderId="0" xfId="39" applyFont="1" applyFill="1" applyBorder="1"/>
    <xf numFmtId="0" fontId="10" fillId="0" borderId="0" xfId="39" applyFont="1" applyFill="1" applyBorder="1" applyAlignment="1">
      <alignment horizontal="right"/>
    </xf>
    <xf numFmtId="0" fontId="12" fillId="0" borderId="0" xfId="39" applyFont="1" applyFill="1" applyBorder="1" applyAlignment="1">
      <alignment horizontal="left"/>
    </xf>
    <xf numFmtId="3" fontId="12" fillId="0" borderId="0" xfId="39" applyNumberFormat="1" applyFont="1" applyFill="1" applyBorder="1" applyAlignment="1" applyProtection="1">
      <alignment horizontal="right"/>
    </xf>
    <xf numFmtId="0" fontId="10" fillId="0" borderId="0" xfId="39" applyFont="1" applyFill="1" applyBorder="1" applyAlignment="1">
      <alignment horizontal="center"/>
    </xf>
    <xf numFmtId="37" fontId="12" fillId="0" borderId="0" xfId="39" applyNumberFormat="1" applyFont="1" applyFill="1" applyBorder="1" applyProtection="1"/>
    <xf numFmtId="3" fontId="10" fillId="0" borderId="0" xfId="39" applyNumberFormat="1" applyFont="1" applyFill="1" applyBorder="1" applyAlignment="1">
      <alignment horizontal="right"/>
    </xf>
    <xf numFmtId="0" fontId="10" fillId="0" borderId="0" xfId="39" applyFont="1" applyFill="1" applyBorder="1" applyAlignment="1">
      <alignment horizontal="left"/>
    </xf>
    <xf numFmtId="3" fontId="10" fillId="0" borderId="0" xfId="39" quotePrefix="1" applyNumberFormat="1" applyFont="1" applyFill="1" applyBorder="1" applyAlignment="1" applyProtection="1">
      <alignment horizontal="right"/>
    </xf>
    <xf numFmtId="0" fontId="10" fillId="0" borderId="4" xfId="39" applyFont="1" applyFill="1" applyBorder="1"/>
    <xf numFmtId="0" fontId="12" fillId="0" borderId="4" xfId="39" applyFont="1" applyFill="1" applyBorder="1" applyAlignment="1">
      <alignment horizontal="left"/>
    </xf>
    <xf numFmtId="0" fontId="10" fillId="0" borderId="4" xfId="39" applyFont="1" applyFill="1" applyBorder="1" applyAlignment="1">
      <alignment horizontal="right"/>
    </xf>
    <xf numFmtId="37" fontId="12" fillId="0" borderId="4" xfId="39" applyNumberFormat="1" applyFont="1" applyFill="1" applyBorder="1"/>
    <xf numFmtId="0" fontId="14" fillId="0" borderId="0" xfId="39" applyFont="1" applyFill="1" applyAlignment="1">
      <alignment horizontal="right"/>
    </xf>
    <xf numFmtId="0" fontId="14" fillId="0" borderId="0" xfId="39" applyFont="1" applyFill="1"/>
    <xf numFmtId="0" fontId="13" fillId="0" borderId="0" xfId="39" applyFont="1" applyFill="1"/>
    <xf numFmtId="0" fontId="14" fillId="0" borderId="0" xfId="39" applyFont="1" applyFill="1" applyAlignment="1">
      <alignment horizontal="left"/>
    </xf>
    <xf numFmtId="37" fontId="14" fillId="0" borderId="0" xfId="337" applyFont="1" applyFill="1" applyAlignment="1">
      <alignment horizontal="right"/>
    </xf>
    <xf numFmtId="0" fontId="15" fillId="0" borderId="0" xfId="39" applyFont="1" applyFill="1" applyAlignment="1">
      <alignment vertical="top"/>
    </xf>
    <xf numFmtId="0" fontId="10" fillId="0" borderId="0" xfId="39" applyFont="1" applyFill="1" applyAlignment="1">
      <alignment horizontal="right"/>
    </xf>
    <xf numFmtId="0" fontId="10" fillId="0" borderId="0" xfId="39" applyFont="1" applyFill="1" applyAlignment="1">
      <alignment horizontal="left"/>
    </xf>
    <xf numFmtId="0" fontId="12" fillId="0" borderId="0" xfId="39" applyFont="1" applyFill="1" applyAlignment="1">
      <alignment horizontal="right"/>
    </xf>
    <xf numFmtId="0" fontId="12" fillId="0" borderId="0" xfId="39" applyFont="1" applyFill="1"/>
    <xf numFmtId="0" fontId="11" fillId="0" borderId="0" xfId="39" applyFont="1" applyFill="1" applyAlignment="1">
      <alignment horizontal="left"/>
    </xf>
    <xf numFmtId="0" fontId="12" fillId="0" borderId="0" xfId="39" applyFont="1" applyFill="1" applyAlignment="1">
      <alignment horizontal="left"/>
    </xf>
    <xf numFmtId="0" fontId="12" fillId="0" borderId="0" xfId="39" applyFont="1" applyFill="1" applyBorder="1" applyAlignment="1">
      <alignment horizontal="left" indent="1"/>
    </xf>
    <xf numFmtId="3" fontId="12" fillId="0" borderId="0" xfId="6" applyNumberFormat="1" applyFont="1" applyFill="1" applyBorder="1" applyAlignment="1" applyProtection="1">
      <alignment horizontal="right"/>
    </xf>
    <xf numFmtId="0" fontId="10" fillId="0" borderId="0" xfId="39" applyFont="1" applyFill="1" applyBorder="1" applyAlignment="1">
      <alignment horizontal="left" indent="1"/>
    </xf>
    <xf numFmtId="3" fontId="10" fillId="0" borderId="0" xfId="6" applyNumberFormat="1" applyFont="1" applyFill="1" applyBorder="1" applyAlignment="1">
      <alignment horizontal="right"/>
    </xf>
    <xf numFmtId="0" fontId="12" fillId="0" borderId="4" xfId="39" applyFont="1" applyFill="1" applyBorder="1"/>
    <xf numFmtId="168" fontId="10" fillId="0" borderId="0" xfId="39" applyNumberFormat="1" applyFont="1" applyFill="1"/>
    <xf numFmtId="0" fontId="20" fillId="0" borderId="0" xfId="39" applyFont="1" applyFill="1" applyBorder="1"/>
    <xf numFmtId="0" fontId="20" fillId="0" borderId="0" xfId="39" applyFont="1" applyFill="1" applyBorder="1" applyAlignment="1">
      <alignment horizontal="right"/>
    </xf>
    <xf numFmtId="0" fontId="20" fillId="0" borderId="0" xfId="39" applyFont="1" applyFill="1" applyBorder="1" applyAlignment="1">
      <alignment horizontal="left"/>
    </xf>
    <xf numFmtId="0" fontId="20" fillId="0" borderId="0" xfId="39" applyFont="1" applyFill="1" applyBorder="1" applyAlignment="1">
      <alignment horizontal="center"/>
    </xf>
    <xf numFmtId="0" fontId="19" fillId="0" borderId="0" xfId="39" applyFont="1" applyFill="1" applyBorder="1" applyAlignment="1">
      <alignment horizontal="left"/>
    </xf>
    <xf numFmtId="167" fontId="19" fillId="0" borderId="0" xfId="39" applyNumberFormat="1" applyFont="1" applyFill="1" applyBorder="1" applyAlignment="1" applyProtection="1">
      <alignment horizontal="right"/>
    </xf>
    <xf numFmtId="0" fontId="20" fillId="0" borderId="4" xfId="39" applyFont="1" applyFill="1" applyBorder="1"/>
    <xf numFmtId="0" fontId="19" fillId="0" borderId="4" xfId="39" applyFont="1" applyFill="1" applyBorder="1" applyAlignment="1">
      <alignment horizontal="left"/>
    </xf>
    <xf numFmtId="0" fontId="20" fillId="0" borderId="4" xfId="39" applyFont="1" applyFill="1" applyBorder="1" applyAlignment="1">
      <alignment horizontal="right"/>
    </xf>
    <xf numFmtId="0" fontId="19" fillId="0" borderId="4" xfId="39" applyFont="1" applyFill="1" applyBorder="1"/>
    <xf numFmtId="0" fontId="26" fillId="0" borderId="0" xfId="39" applyFont="1" applyFill="1"/>
    <xf numFmtId="0" fontId="27" fillId="0" borderId="0" xfId="39" applyFont="1" applyFill="1"/>
    <xf numFmtId="0" fontId="27" fillId="0" borderId="0" xfId="39" applyFont="1" applyFill="1" applyAlignment="1">
      <alignment horizontal="left"/>
    </xf>
    <xf numFmtId="0" fontId="20" fillId="0" borderId="0" xfId="39" applyFont="1" applyFill="1"/>
    <xf numFmtId="0" fontId="20" fillId="0" borderId="0" xfId="39" applyFont="1" applyFill="1" applyAlignment="1">
      <alignment horizontal="right"/>
    </xf>
    <xf numFmtId="0" fontId="19" fillId="0" borderId="0" xfId="39" applyFont="1" applyFill="1" applyAlignment="1">
      <alignment horizontal="left"/>
    </xf>
    <xf numFmtId="0" fontId="11" fillId="0" borderId="0" xfId="39" applyFont="1" applyFill="1" applyBorder="1" applyAlignment="1">
      <alignment horizontal="left"/>
    </xf>
    <xf numFmtId="0" fontId="11" fillId="0" borderId="4" xfId="39" applyFont="1" applyFill="1" applyBorder="1" applyAlignment="1">
      <alignment horizontal="left"/>
    </xf>
    <xf numFmtId="37" fontId="12" fillId="0" borderId="4" xfId="39" applyNumberFormat="1" applyFont="1" applyFill="1" applyBorder="1" applyAlignment="1" applyProtection="1">
      <alignment horizontal="right"/>
    </xf>
    <xf numFmtId="37" fontId="10" fillId="0" borderId="4" xfId="39" applyNumberFormat="1" applyFont="1" applyFill="1" applyBorder="1" applyProtection="1"/>
    <xf numFmtId="37" fontId="12" fillId="0" borderId="4" xfId="39" applyNumberFormat="1" applyFont="1" applyFill="1" applyBorder="1" applyProtection="1"/>
    <xf numFmtId="37" fontId="12" fillId="0" borderId="0" xfId="39" applyNumberFormat="1" applyFont="1" applyFill="1" applyBorder="1" applyAlignment="1" applyProtection="1">
      <alignment horizontal="right"/>
    </xf>
    <xf numFmtId="170" fontId="10" fillId="0" borderId="0" xfId="27" applyNumberFormat="1" applyFont="1" applyFill="1"/>
    <xf numFmtId="170" fontId="12" fillId="0" borderId="0" xfId="27" applyNumberFormat="1" applyFont="1" applyFill="1" applyAlignment="1">
      <alignment horizontal="right"/>
    </xf>
    <xf numFmtId="170" fontId="11" fillId="0" borderId="0" xfId="27" applyNumberFormat="1" applyFont="1" applyFill="1" applyAlignment="1">
      <alignment horizontal="right"/>
    </xf>
    <xf numFmtId="170" fontId="12" fillId="0" borderId="0" xfId="27" applyNumberFormat="1" applyFont="1" applyFill="1" applyAlignment="1">
      <alignment horizontal="left"/>
    </xf>
    <xf numFmtId="170" fontId="10" fillId="0" borderId="0" xfId="27" applyNumberFormat="1" applyFont="1" applyFill="1" applyAlignment="1">
      <alignment horizontal="right"/>
    </xf>
    <xf numFmtId="170" fontId="12" fillId="0" borderId="0" xfId="27" applyNumberFormat="1" applyFont="1" applyFill="1"/>
    <xf numFmtId="170" fontId="11" fillId="0" borderId="0" xfId="27" applyNumberFormat="1" applyFont="1" applyFill="1" applyAlignment="1">
      <alignment horizontal="left"/>
    </xf>
    <xf numFmtId="170" fontId="10" fillId="0" borderId="0" xfId="27" applyNumberFormat="1" applyFont="1" applyFill="1" applyBorder="1"/>
    <xf numFmtId="170" fontId="10" fillId="0" borderId="7" xfId="27" applyNumberFormat="1" applyFont="1" applyFill="1" applyBorder="1"/>
    <xf numFmtId="170" fontId="12" fillId="0" borderId="0" xfId="27" applyNumberFormat="1" applyFont="1" applyFill="1" applyBorder="1" applyAlignment="1">
      <alignment horizontal="left"/>
    </xf>
    <xf numFmtId="170" fontId="12" fillId="0" borderId="0" xfId="27" applyNumberFormat="1" applyFont="1" applyFill="1" applyBorder="1"/>
    <xf numFmtId="170" fontId="10" fillId="0" borderId="0" xfId="27" applyNumberFormat="1" applyFont="1" applyFill="1" applyBorder="1" applyAlignment="1">
      <alignment vertical="top"/>
    </xf>
    <xf numFmtId="170" fontId="11" fillId="0" borderId="0" xfId="27" applyNumberFormat="1" applyFont="1" applyFill="1" applyBorder="1" applyAlignment="1">
      <alignment vertical="top"/>
    </xf>
    <xf numFmtId="170" fontId="12" fillId="0" borderId="0" xfId="27" applyNumberFormat="1" applyFont="1" applyFill="1" applyBorder="1" applyAlignment="1">
      <alignment vertical="top"/>
    </xf>
    <xf numFmtId="170" fontId="10" fillId="0" borderId="0" xfId="27" applyNumberFormat="1" applyFont="1" applyFill="1" applyAlignment="1">
      <alignment vertical="top"/>
    </xf>
    <xf numFmtId="170" fontId="10" fillId="0" borderId="0" xfId="27" applyNumberFormat="1" applyFont="1" applyFill="1" applyBorder="1" applyAlignment="1">
      <alignment horizontal="left"/>
    </xf>
    <xf numFmtId="170" fontId="10" fillId="0" borderId="4" xfId="27" applyNumberFormat="1" applyFont="1" applyFill="1" applyBorder="1"/>
    <xf numFmtId="170" fontId="10" fillId="0" borderId="4" xfId="27" applyNumberFormat="1" applyFont="1" applyFill="1" applyBorder="1" applyAlignment="1">
      <alignment horizontal="left"/>
    </xf>
    <xf numFmtId="170" fontId="11" fillId="0" borderId="4" xfId="27" applyNumberFormat="1" applyFont="1" applyFill="1" applyBorder="1"/>
    <xf numFmtId="170" fontId="13" fillId="0" borderId="0" xfId="27" applyNumberFormat="1" applyFont="1" applyFill="1"/>
    <xf numFmtId="170" fontId="14" fillId="0" borderId="0" xfId="27" applyNumberFormat="1" applyFont="1" applyFill="1"/>
    <xf numFmtId="170" fontId="10" fillId="0" borderId="0" xfId="27" applyNumberFormat="1" applyFont="1" applyFill="1" applyBorder="1" applyAlignment="1">
      <alignment horizontal="right"/>
    </xf>
    <xf numFmtId="3" fontId="10" fillId="0" borderId="0" xfId="27" applyNumberFormat="1" applyFont="1" applyFill="1"/>
    <xf numFmtId="170" fontId="11" fillId="0" borderId="4" xfId="27" applyNumberFormat="1" applyFont="1" applyFill="1" applyBorder="1" applyAlignment="1">
      <alignment horizontal="right"/>
    </xf>
    <xf numFmtId="170" fontId="11" fillId="0" borderId="6" xfId="27" applyNumberFormat="1" applyFont="1" applyFill="1" applyBorder="1" applyAlignment="1">
      <alignment horizontal="right"/>
    </xf>
    <xf numFmtId="170" fontId="13" fillId="0" borderId="0" xfId="27" applyNumberFormat="1" applyFont="1" applyFill="1" applyAlignment="1">
      <alignment horizontal="right"/>
    </xf>
    <xf numFmtId="170" fontId="11" fillId="0" borderId="0" xfId="27" applyNumberFormat="1" applyFont="1" applyFill="1" applyAlignment="1"/>
    <xf numFmtId="3" fontId="12" fillId="0" borderId="0" xfId="27" applyNumberFormat="1" applyFont="1" applyFill="1" applyBorder="1" applyAlignment="1" applyProtection="1"/>
    <xf numFmtId="3" fontId="10" fillId="0" borderId="0" xfId="27" applyNumberFormat="1" applyFont="1" applyFill="1" applyBorder="1" applyAlignment="1" applyProtection="1"/>
    <xf numFmtId="3" fontId="28" fillId="0" borderId="0" xfId="485" applyNumberFormat="1" applyFont="1" applyFill="1" applyBorder="1" applyAlignment="1"/>
    <xf numFmtId="170" fontId="11" fillId="0" borderId="0" xfId="27" applyNumberFormat="1" applyFont="1" applyFill="1" applyBorder="1" applyAlignment="1">
      <alignment horizontal="left" vertical="top"/>
    </xf>
    <xf numFmtId="166" fontId="12" fillId="0" borderId="0" xfId="520" applyNumberFormat="1" applyFont="1" applyFill="1"/>
    <xf numFmtId="166" fontId="12" fillId="0" borderId="0" xfId="520" applyNumberFormat="1" applyFont="1" applyFill="1" applyAlignment="1">
      <alignment horizontal="right"/>
    </xf>
    <xf numFmtId="166" fontId="10" fillId="0" borderId="0" xfId="520" applyNumberFormat="1" applyFont="1" applyFill="1"/>
    <xf numFmtId="166" fontId="11" fillId="0" borderId="0" xfId="520" applyNumberFormat="1" applyFont="1" applyFill="1" applyAlignment="1">
      <alignment horizontal="right"/>
    </xf>
    <xf numFmtId="166" fontId="12" fillId="0" borderId="0" xfId="26" applyNumberFormat="1" applyFont="1" applyFill="1" applyAlignment="1">
      <alignment horizontal="left"/>
    </xf>
    <xf numFmtId="166" fontId="10" fillId="0" borderId="0" xfId="21" applyNumberFormat="1" applyFont="1" applyFill="1"/>
    <xf numFmtId="166" fontId="12" fillId="0" borderId="0" xfId="21" applyNumberFormat="1" applyFont="1" applyFill="1"/>
    <xf numFmtId="166" fontId="12" fillId="0" borderId="0" xfId="21" applyNumberFormat="1" applyFont="1" applyFill="1" applyBorder="1"/>
    <xf numFmtId="166" fontId="12" fillId="0" borderId="0" xfId="21" applyNumberFormat="1" applyFont="1" applyFill="1" applyBorder="1" applyAlignment="1">
      <alignment horizontal="right"/>
    </xf>
    <xf numFmtId="166" fontId="11" fillId="0" borderId="0" xfId="26" applyNumberFormat="1" applyFont="1" applyFill="1" applyAlignment="1">
      <alignment horizontal="left"/>
    </xf>
    <xf numFmtId="166" fontId="11" fillId="0" borderId="0" xfId="520" applyNumberFormat="1" applyFont="1" applyFill="1" applyAlignment="1">
      <alignment horizontal="left"/>
    </xf>
    <xf numFmtId="166" fontId="11" fillId="0" borderId="0" xfId="520" applyNumberFormat="1" applyFont="1" applyFill="1"/>
    <xf numFmtId="166" fontId="10" fillId="0" borderId="0" xfId="520" applyNumberFormat="1" applyFont="1" applyFill="1" applyBorder="1"/>
    <xf numFmtId="166" fontId="12" fillId="0" borderId="0" xfId="520" applyNumberFormat="1" applyFont="1" applyFill="1" applyBorder="1" applyAlignment="1">
      <alignment horizontal="left"/>
    </xf>
    <xf numFmtId="166" fontId="11" fillId="0" borderId="0" xfId="520" applyNumberFormat="1" applyFont="1" applyFill="1" applyBorder="1" applyAlignment="1">
      <alignment horizontal="right"/>
    </xf>
    <xf numFmtId="166" fontId="11" fillId="0" borderId="2" xfId="520" applyNumberFormat="1" applyFont="1" applyFill="1" applyBorder="1" applyAlignment="1">
      <alignment horizontal="right"/>
    </xf>
    <xf numFmtId="3" fontId="12" fillId="0" borderId="0" xfId="520" applyNumberFormat="1" applyFont="1" applyFill="1" applyBorder="1" applyAlignment="1">
      <alignment vertical="top"/>
    </xf>
    <xf numFmtId="166" fontId="11" fillId="0" borderId="0" xfId="520" applyNumberFormat="1" applyFont="1" applyFill="1" applyBorder="1" applyAlignment="1">
      <alignment vertical="top"/>
    </xf>
    <xf numFmtId="3" fontId="10" fillId="0" borderId="0" xfId="520" applyNumberFormat="1" applyFont="1" applyFill="1" applyBorder="1" applyAlignment="1">
      <alignment vertical="top"/>
    </xf>
    <xf numFmtId="166" fontId="10" fillId="0" borderId="0" xfId="520" applyNumberFormat="1" applyFont="1" applyFill="1" applyBorder="1" applyAlignment="1">
      <alignment vertical="top"/>
    </xf>
    <xf numFmtId="3" fontId="10" fillId="0" borderId="0" xfId="520" applyNumberFormat="1" applyFont="1" applyFill="1" applyBorder="1" applyAlignment="1"/>
    <xf numFmtId="166" fontId="10" fillId="0" borderId="0" xfId="520" applyNumberFormat="1" applyFont="1" applyFill="1" applyBorder="1" applyAlignment="1"/>
    <xf numFmtId="3" fontId="11" fillId="0" borderId="0" xfId="520" applyNumberFormat="1" applyFont="1" applyFill="1" applyBorder="1" applyAlignment="1">
      <alignment vertical="top"/>
    </xf>
    <xf numFmtId="166" fontId="11" fillId="0" borderId="0" xfId="520" applyNumberFormat="1" applyFont="1" applyFill="1" applyBorder="1" applyAlignment="1">
      <alignment horizontal="left" indent="2"/>
    </xf>
    <xf numFmtId="166" fontId="12" fillId="0" borderId="4" xfId="520" applyNumberFormat="1" applyFont="1" applyFill="1" applyBorder="1" applyAlignment="1"/>
    <xf numFmtId="166" fontId="10" fillId="0" borderId="0" xfId="21" applyNumberFormat="1" applyFont="1" applyFill="1" applyBorder="1"/>
    <xf numFmtId="166" fontId="10" fillId="0" borderId="0" xfId="21" applyNumberFormat="1" applyFont="1" applyFill="1" applyBorder="1" applyAlignment="1">
      <alignment horizontal="right"/>
    </xf>
    <xf numFmtId="166" fontId="12" fillId="0" borderId="0" xfId="21" applyNumberFormat="1" applyFont="1" applyFill="1" applyAlignment="1">
      <alignment horizontal="right"/>
    </xf>
    <xf numFmtId="166" fontId="11" fillId="0" borderId="0" xfId="21" applyNumberFormat="1" applyFont="1" applyFill="1" applyAlignment="1">
      <alignment horizontal="right"/>
    </xf>
    <xf numFmtId="166" fontId="11" fillId="0" borderId="0" xfId="21" applyNumberFormat="1" applyFont="1" applyFill="1"/>
    <xf numFmtId="166" fontId="11" fillId="0" borderId="0" xfId="21" applyNumberFormat="1" applyFont="1" applyFill="1" applyBorder="1"/>
    <xf numFmtId="166" fontId="11" fillId="0" borderId="0" xfId="21" applyNumberFormat="1" applyFont="1" applyFill="1" applyBorder="1" applyAlignment="1">
      <alignment horizontal="right"/>
    </xf>
    <xf numFmtId="166" fontId="11" fillId="0" borderId="0" xfId="21" applyNumberFormat="1" applyFont="1" applyFill="1" applyAlignment="1">
      <alignment horizontal="left"/>
    </xf>
    <xf numFmtId="166" fontId="10" fillId="0" borderId="0" xfId="21" applyNumberFormat="1" applyFont="1" applyFill="1" applyBorder="1" applyAlignment="1">
      <alignment horizontal="left"/>
    </xf>
    <xf numFmtId="166" fontId="12" fillId="0" borderId="0" xfId="21" applyNumberFormat="1" applyFont="1" applyFill="1" applyBorder="1" applyAlignment="1">
      <alignment horizontal="left"/>
    </xf>
    <xf numFmtId="3" fontId="12" fillId="0" borderId="0" xfId="21" applyNumberFormat="1" applyFont="1" applyFill="1" applyBorder="1" applyAlignment="1">
      <alignment horizontal="right"/>
    </xf>
    <xf numFmtId="166" fontId="11" fillId="0" borderId="0" xfId="21" applyNumberFormat="1" applyFont="1" applyFill="1" applyBorder="1" applyAlignment="1">
      <alignment horizontal="left"/>
    </xf>
    <xf numFmtId="3" fontId="10" fillId="0" borderId="0" xfId="21" applyNumberFormat="1" applyFont="1" applyFill="1" applyBorder="1" applyAlignment="1">
      <alignment horizontal="right"/>
    </xf>
    <xf numFmtId="3" fontId="10" fillId="0" borderId="0" xfId="21" applyNumberFormat="1" applyFont="1" applyFill="1" applyBorder="1"/>
    <xf numFmtId="166" fontId="10" fillId="0" borderId="0" xfId="21" applyNumberFormat="1" applyFont="1" applyFill="1" applyAlignment="1">
      <alignment vertical="top"/>
    </xf>
    <xf numFmtId="3" fontId="10" fillId="0" borderId="0" xfId="6" applyNumberFormat="1" applyFont="1" applyFill="1" applyBorder="1" applyAlignment="1" applyProtection="1">
      <alignment horizontal="right"/>
    </xf>
    <xf numFmtId="3" fontId="10" fillId="0" borderId="0" xfId="6" applyNumberFormat="1" applyFont="1" applyFill="1" applyBorder="1" applyProtection="1"/>
    <xf numFmtId="166" fontId="11" fillId="0" borderId="0" xfId="21" applyNumberFormat="1" applyFont="1" applyFill="1" applyBorder="1" applyAlignment="1">
      <alignment horizontal="left" vertical="top" indent="2"/>
    </xf>
    <xf numFmtId="166" fontId="10" fillId="0" borderId="4" xfId="21" applyNumberFormat="1" applyFont="1" applyFill="1" applyBorder="1"/>
    <xf numFmtId="166" fontId="11" fillId="0" borderId="4" xfId="21" applyNumberFormat="1" applyFont="1" applyFill="1" applyBorder="1" applyAlignment="1">
      <alignment horizontal="left"/>
    </xf>
    <xf numFmtId="168" fontId="10" fillId="0" borderId="4" xfId="6" applyNumberFormat="1" applyFont="1" applyFill="1" applyBorder="1" applyProtection="1"/>
    <xf numFmtId="168" fontId="10" fillId="0" borderId="4" xfId="6" applyNumberFormat="1" applyFont="1" applyFill="1" applyBorder="1" applyAlignment="1" applyProtection="1">
      <alignment horizontal="right"/>
    </xf>
    <xf numFmtId="166" fontId="14" fillId="0" borderId="0" xfId="26" applyNumberFormat="1" applyFont="1" applyFill="1" applyAlignment="1"/>
    <xf numFmtId="166" fontId="15" fillId="0" borderId="0" xfId="23" applyNumberFormat="1" applyFont="1" applyFill="1" applyBorder="1" applyAlignment="1"/>
    <xf numFmtId="166" fontId="14" fillId="0" borderId="0" xfId="23" applyNumberFormat="1" applyFont="1" applyFill="1" applyBorder="1" applyAlignment="1"/>
    <xf numFmtId="166" fontId="13" fillId="0" borderId="0" xfId="23" applyNumberFormat="1" applyFont="1" applyFill="1" applyBorder="1" applyAlignment="1">
      <alignment vertical="top"/>
    </xf>
    <xf numFmtId="166" fontId="15" fillId="0" borderId="0" xfId="23" applyNumberFormat="1" applyFont="1" applyFill="1" applyBorder="1" applyAlignment="1">
      <alignment horizontal="left" vertical="top"/>
    </xf>
    <xf numFmtId="166" fontId="10" fillId="0" borderId="0" xfId="21" applyNumberFormat="1" applyFont="1" applyFill="1" applyBorder="1" applyAlignment="1">
      <alignment horizontal="right" vertical="top"/>
    </xf>
    <xf numFmtId="166" fontId="12" fillId="0" borderId="0" xfId="520" applyNumberFormat="1" applyFont="1" applyFill="1" applyAlignment="1">
      <alignment horizontal="left"/>
    </xf>
    <xf numFmtId="166" fontId="11" fillId="0" borderId="0" xfId="520" applyNumberFormat="1" applyFont="1" applyFill="1" applyBorder="1"/>
    <xf numFmtId="166" fontId="10" fillId="0" borderId="0" xfId="520" applyNumberFormat="1" applyFont="1" applyFill="1" applyAlignment="1">
      <alignment vertical="top"/>
    </xf>
    <xf numFmtId="166" fontId="12" fillId="0" borderId="0" xfId="520" applyNumberFormat="1" applyFont="1" applyFill="1" applyBorder="1" applyAlignment="1">
      <alignment horizontal="left" indent="1"/>
    </xf>
    <xf numFmtId="3" fontId="10" fillId="0" borderId="0" xfId="520" applyNumberFormat="1" applyFont="1" applyFill="1" applyBorder="1" applyAlignment="1">
      <alignment horizontal="right"/>
    </xf>
    <xf numFmtId="166" fontId="10" fillId="0" borderId="0" xfId="30" applyNumberFormat="1" applyFont="1" applyFill="1"/>
    <xf numFmtId="166" fontId="12" fillId="0" borderId="0" xfId="30" applyNumberFormat="1" applyFont="1" applyFill="1" applyAlignment="1">
      <alignment horizontal="right"/>
    </xf>
    <xf numFmtId="166" fontId="11" fillId="0" borderId="0" xfId="30" applyNumberFormat="1" applyFont="1" applyFill="1" applyAlignment="1">
      <alignment horizontal="right"/>
    </xf>
    <xf numFmtId="166" fontId="11" fillId="0" borderId="0" xfId="30" applyNumberFormat="1" applyFont="1" applyFill="1" applyAlignment="1">
      <alignment horizontal="left"/>
    </xf>
    <xf numFmtId="166" fontId="12" fillId="0" borderId="0" xfId="30" applyNumberFormat="1" applyFont="1" applyFill="1" applyAlignment="1">
      <alignment horizontal="left"/>
    </xf>
    <xf numFmtId="166" fontId="12" fillId="0" borderId="0" xfId="30" applyNumberFormat="1" applyFont="1" applyFill="1"/>
    <xf numFmtId="166" fontId="11" fillId="0" borderId="0" xfId="30" applyNumberFormat="1" applyFont="1" applyFill="1"/>
    <xf numFmtId="166" fontId="10" fillId="0" borderId="0" xfId="30" applyNumberFormat="1" applyFont="1" applyFill="1" applyBorder="1"/>
    <xf numFmtId="166" fontId="11" fillId="0" borderId="0" xfId="30" applyNumberFormat="1" applyFont="1" applyFill="1" applyBorder="1"/>
    <xf numFmtId="166" fontId="12" fillId="0" borderId="0" xfId="30" applyNumberFormat="1" applyFont="1" applyFill="1" applyBorder="1" applyAlignment="1">
      <alignment horizontal="left"/>
    </xf>
    <xf numFmtId="168" fontId="12" fillId="0" borderId="0" xfId="6" applyNumberFormat="1" applyFont="1" applyFill="1" applyBorder="1" applyProtection="1"/>
    <xf numFmtId="166" fontId="12" fillId="0" borderId="0" xfId="30" applyNumberFormat="1" applyFont="1" applyFill="1" applyBorder="1"/>
    <xf numFmtId="168" fontId="10" fillId="0" borderId="0" xfId="6" applyNumberFormat="1" applyFont="1" applyFill="1" applyBorder="1" applyProtection="1"/>
    <xf numFmtId="166" fontId="10" fillId="0" borderId="4" xfId="30" applyNumberFormat="1" applyFont="1" applyFill="1" applyBorder="1"/>
    <xf numFmtId="37" fontId="10" fillId="0" borderId="4" xfId="30" applyNumberFormat="1" applyFont="1" applyFill="1" applyBorder="1" applyProtection="1"/>
    <xf numFmtId="166" fontId="11" fillId="0" borderId="0" xfId="21" applyNumberFormat="1" applyFont="1" applyFill="1" applyBorder="1" applyAlignment="1">
      <alignment horizontal="left" vertical="top"/>
    </xf>
    <xf numFmtId="0" fontId="10" fillId="0" borderId="0" xfId="339" applyFont="1" applyFill="1"/>
    <xf numFmtId="0" fontId="12" fillId="0" borderId="0" xfId="339" applyFont="1" applyFill="1"/>
    <xf numFmtId="0" fontId="12" fillId="0" borderId="0" xfId="8" applyFont="1" applyFill="1" applyAlignment="1" applyProtection="1">
      <alignment horizontal="right"/>
    </xf>
    <xf numFmtId="0" fontId="11" fillId="0" borderId="0" xfId="339" applyFont="1" applyFill="1" applyAlignment="1">
      <alignment horizontal="right"/>
    </xf>
    <xf numFmtId="0" fontId="12" fillId="0" borderId="0" xfId="339" applyFont="1" applyFill="1" applyAlignment="1">
      <alignment horizontal="left"/>
    </xf>
    <xf numFmtId="0" fontId="11" fillId="0" borderId="0" xfId="339" applyFont="1" applyFill="1"/>
    <xf numFmtId="0" fontId="12" fillId="0" borderId="2" xfId="339" applyFont="1" applyFill="1" applyBorder="1"/>
    <xf numFmtId="0" fontId="10" fillId="0" borderId="2" xfId="339" applyFont="1" applyFill="1" applyBorder="1"/>
    <xf numFmtId="0" fontId="12" fillId="0" borderId="0" xfId="339" applyFont="1" applyFill="1" applyBorder="1"/>
    <xf numFmtId="0" fontId="12" fillId="0" borderId="0" xfId="339" applyFont="1" applyFill="1" applyBorder="1" applyAlignment="1">
      <alignment horizontal="left"/>
    </xf>
    <xf numFmtId="0" fontId="10" fillId="0" borderId="0" xfId="339" applyFont="1" applyFill="1" applyBorder="1"/>
    <xf numFmtId="0" fontId="10" fillId="0" borderId="4" xfId="339" applyFont="1" applyFill="1" applyBorder="1"/>
    <xf numFmtId="3" fontId="10" fillId="0" borderId="0" xfId="339" applyNumberFormat="1" applyFont="1" applyFill="1" applyBorder="1"/>
    <xf numFmtId="0" fontId="12" fillId="0" borderId="0" xfId="339" applyFont="1" applyFill="1" applyAlignment="1">
      <alignment horizontal="right"/>
    </xf>
    <xf numFmtId="3" fontId="12" fillId="0" borderId="0" xfId="339" applyNumberFormat="1" applyFont="1" applyFill="1" applyBorder="1" applyAlignment="1" applyProtection="1">
      <alignment horizontal="right"/>
    </xf>
    <xf numFmtId="0" fontId="10" fillId="0" borderId="0" xfId="339" applyFont="1" applyFill="1" applyBorder="1" applyAlignment="1">
      <alignment horizontal="left"/>
    </xf>
    <xf numFmtId="3" fontId="10" fillId="0" borderId="0" xfId="339" applyNumberFormat="1" applyFont="1" applyFill="1" applyBorder="1" applyAlignment="1" applyProtection="1">
      <alignment horizontal="right"/>
    </xf>
    <xf numFmtId="3" fontId="10" fillId="0" borderId="0" xfId="339" quotePrefix="1" applyNumberFormat="1" applyFont="1" applyFill="1" applyBorder="1" applyAlignment="1" applyProtection="1">
      <alignment horizontal="right"/>
    </xf>
    <xf numFmtId="3" fontId="10" fillId="0" borderId="0" xfId="339" quotePrefix="1" applyNumberFormat="1" applyFont="1" applyFill="1" applyBorder="1" applyAlignment="1">
      <alignment horizontal="right"/>
    </xf>
    <xf numFmtId="3" fontId="10" fillId="0" borderId="0" xfId="339" applyNumberFormat="1" applyFont="1" applyFill="1" applyBorder="1" applyAlignment="1">
      <alignment horizontal="right"/>
    </xf>
    <xf numFmtId="0" fontId="10" fillId="0" borderId="0" xfId="339" applyFont="1" applyFill="1" applyBorder="1" applyAlignment="1">
      <alignment horizontal="center"/>
    </xf>
    <xf numFmtId="37" fontId="10" fillId="0" borderId="0" xfId="339" applyNumberFormat="1" applyFont="1" applyFill="1" applyBorder="1" applyAlignment="1">
      <alignment horizontal="center"/>
    </xf>
    <xf numFmtId="0" fontId="10" fillId="0" borderId="0" xfId="339" applyFont="1" applyFill="1" applyAlignment="1">
      <alignment vertical="top"/>
    </xf>
    <xf numFmtId="0" fontId="12" fillId="0" borderId="4" xfId="339" applyFont="1" applyFill="1" applyBorder="1" applyAlignment="1">
      <alignment horizontal="left"/>
    </xf>
    <xf numFmtId="0" fontId="29" fillId="0" borderId="0" xfId="339" applyFont="1" applyFill="1"/>
    <xf numFmtId="37" fontId="30" fillId="0" borderId="0" xfId="337" applyFont="1" applyFill="1" applyAlignment="1">
      <alignment horizontal="right"/>
    </xf>
    <xf numFmtId="37" fontId="31" fillId="0" borderId="0" xfId="337" applyFont="1" applyFill="1" applyAlignment="1">
      <alignment horizontal="right" vertical="top"/>
    </xf>
    <xf numFmtId="0" fontId="30" fillId="0" borderId="0" xfId="339" applyFont="1" applyFill="1" applyAlignment="1">
      <alignment horizontal="left"/>
    </xf>
    <xf numFmtId="0" fontId="30" fillId="0" borderId="0" xfId="339" applyFont="1" applyFill="1"/>
    <xf numFmtId="0" fontId="31" fillId="0" borderId="0" xfId="339" applyFont="1" applyFill="1"/>
    <xf numFmtId="0" fontId="31" fillId="0" borderId="0" xfId="339" applyFont="1" applyFill="1" applyAlignment="1">
      <alignment vertical="top"/>
    </xf>
    <xf numFmtId="0" fontId="30" fillId="0" borderId="0" xfId="339" applyFont="1" applyFill="1" applyAlignment="1">
      <alignment horizontal="left" vertical="top"/>
    </xf>
    <xf numFmtId="0" fontId="31" fillId="0" borderId="0" xfId="339" applyFont="1" applyFill="1" applyAlignment="1">
      <alignment horizontal="left" vertical="top"/>
    </xf>
    <xf numFmtId="0" fontId="29" fillId="0" borderId="0" xfId="339" applyFont="1" applyFill="1" applyAlignment="1">
      <alignment vertical="top"/>
    </xf>
    <xf numFmtId="0" fontId="30" fillId="0" borderId="0" xfId="339" applyFont="1" applyFill="1" applyAlignment="1">
      <alignment vertical="top"/>
    </xf>
    <xf numFmtId="0" fontId="29" fillId="0" borderId="0" xfId="339" applyFont="1" applyFill="1" applyAlignment="1"/>
    <xf numFmtId="0" fontId="30" fillId="0" borderId="0" xfId="339" applyFont="1" applyFill="1" applyAlignment="1"/>
    <xf numFmtId="0" fontId="30" fillId="0" borderId="0" xfId="39" applyFont="1" applyFill="1"/>
    <xf numFmtId="0" fontId="29" fillId="0" borderId="0" xfId="39" applyFont="1" applyFill="1"/>
    <xf numFmtId="0" fontId="29" fillId="0" borderId="0" xfId="39" applyFont="1" applyFill="1" applyBorder="1"/>
    <xf numFmtId="0" fontId="29" fillId="0" borderId="0" xfId="39" applyFont="1" applyFill="1" applyAlignment="1">
      <alignment horizontal="right"/>
    </xf>
    <xf numFmtId="0" fontId="31" fillId="0" borderId="0" xfId="39" applyFont="1" applyFill="1" applyAlignment="1">
      <alignment horizontal="right"/>
    </xf>
    <xf numFmtId="0" fontId="31" fillId="0" borderId="0" xfId="39" applyFont="1" applyFill="1" applyAlignment="1">
      <alignment horizontal="left"/>
    </xf>
    <xf numFmtId="166" fontId="29" fillId="0" borderId="0" xfId="21" applyNumberFormat="1" applyFont="1" applyFill="1"/>
    <xf numFmtId="166" fontId="29" fillId="0" borderId="0" xfId="21" applyNumberFormat="1" applyFont="1" applyFill="1" applyBorder="1"/>
    <xf numFmtId="167" fontId="31" fillId="0" borderId="0" xfId="39" applyNumberFormat="1" applyFont="1" applyFill="1" applyBorder="1" applyAlignment="1">
      <alignment horizontal="right"/>
    </xf>
    <xf numFmtId="166" fontId="29" fillId="0" borderId="0" xfId="520" applyNumberFormat="1" applyFont="1" applyFill="1" applyBorder="1"/>
    <xf numFmtId="166" fontId="31" fillId="0" borderId="0" xfId="519" applyNumberFormat="1" applyFont="1" applyFill="1" applyAlignment="1">
      <alignment horizontal="right"/>
    </xf>
    <xf numFmtId="166" fontId="31" fillId="0" borderId="0" xfId="519" applyNumberFormat="1" applyFont="1" applyFill="1" applyAlignment="1">
      <alignment horizontal="right" vertical="top"/>
    </xf>
    <xf numFmtId="166" fontId="30" fillId="0" borderId="0" xfId="30" applyNumberFormat="1" applyFont="1" applyFill="1"/>
    <xf numFmtId="166" fontId="29" fillId="0" borderId="0" xfId="30" applyNumberFormat="1" applyFont="1" applyFill="1"/>
    <xf numFmtId="166" fontId="30" fillId="0" borderId="0" xfId="30" applyNumberFormat="1" applyFont="1" applyFill="1" applyAlignment="1">
      <alignment horizontal="left"/>
    </xf>
    <xf numFmtId="166" fontId="31" fillId="0" borderId="0" xfId="30" applyNumberFormat="1" applyFont="1" applyFill="1"/>
    <xf numFmtId="166" fontId="31" fillId="0" borderId="0" xfId="30" applyNumberFormat="1" applyFont="1" applyFill="1" applyAlignment="1">
      <alignment horizontal="left" indent="9"/>
    </xf>
    <xf numFmtId="166" fontId="31" fillId="0" borderId="0" xfId="30" applyNumberFormat="1" applyFont="1" applyFill="1" applyAlignment="1">
      <alignment vertical="top"/>
    </xf>
    <xf numFmtId="166" fontId="30" fillId="0" borderId="0" xfId="21" applyNumberFormat="1" applyFont="1" applyFill="1" applyAlignment="1">
      <alignment horizontal="right"/>
    </xf>
    <xf numFmtId="166" fontId="31" fillId="0" borderId="0" xfId="21" applyNumberFormat="1" applyFont="1" applyFill="1" applyAlignment="1">
      <alignment horizontal="right" indent="2"/>
    </xf>
    <xf numFmtId="170" fontId="29" fillId="0" borderId="0" xfId="27" applyNumberFormat="1" applyFont="1" applyFill="1"/>
    <xf numFmtId="170" fontId="30" fillId="0" borderId="0" xfId="27" applyNumberFormat="1" applyFont="1" applyFill="1"/>
    <xf numFmtId="170" fontId="30" fillId="0" borderId="0" xfId="27" applyNumberFormat="1" applyFont="1" applyFill="1" applyAlignment="1">
      <alignment horizontal="right"/>
    </xf>
    <xf numFmtId="170" fontId="31" fillId="0" borderId="0" xfId="27" applyNumberFormat="1" applyFont="1" applyFill="1" applyAlignment="1">
      <alignment horizontal="right" vertical="top"/>
    </xf>
    <xf numFmtId="170" fontId="11" fillId="0" borderId="0" xfId="27" applyNumberFormat="1" applyFont="1" applyFill="1"/>
    <xf numFmtId="0" fontId="31" fillId="0" borderId="0" xfId="39" applyFont="1" applyFill="1" applyBorder="1" applyAlignment="1">
      <alignment horizontal="left"/>
    </xf>
    <xf numFmtId="37" fontId="30" fillId="0" borderId="0" xfId="39" applyNumberFormat="1" applyFont="1" applyFill="1" applyBorder="1" applyAlignment="1" applyProtection="1">
      <alignment horizontal="right"/>
    </xf>
    <xf numFmtId="37" fontId="30" fillId="0" borderId="0" xfId="39" applyNumberFormat="1" applyFont="1" applyFill="1" applyBorder="1" applyProtection="1"/>
    <xf numFmtId="0" fontId="31" fillId="0" borderId="0" xfId="39" applyFont="1" applyFill="1" applyAlignment="1">
      <alignment vertical="top"/>
    </xf>
    <xf numFmtId="0" fontId="30" fillId="0" borderId="0" xfId="39" applyFont="1" applyFill="1" applyAlignment="1">
      <alignment horizontal="right"/>
    </xf>
    <xf numFmtId="0" fontId="30" fillId="0" borderId="0" xfId="39" applyFont="1" applyFill="1" applyAlignment="1">
      <alignment horizontal="left"/>
    </xf>
    <xf numFmtId="0" fontId="33" fillId="0" borderId="0" xfId="39" applyFont="1" applyFill="1"/>
    <xf numFmtId="0" fontId="33" fillId="0" borderId="0" xfId="39" applyFont="1" applyFill="1" applyAlignment="1">
      <alignment horizontal="right"/>
    </xf>
    <xf numFmtId="0" fontId="31" fillId="0" borderId="0" xfId="39" applyFont="1" applyFill="1" applyAlignment="1">
      <alignment horizontal="right" vertical="top"/>
    </xf>
    <xf numFmtId="166" fontId="29" fillId="0" borderId="0" xfId="33" applyNumberFormat="1" applyFont="1" applyFill="1" applyBorder="1"/>
    <xf numFmtId="166" fontId="30" fillId="0" borderId="0" xfId="33" applyNumberFormat="1" applyFont="1" applyFill="1" applyBorder="1"/>
    <xf numFmtId="166" fontId="30" fillId="0" borderId="0" xfId="33" applyNumberFormat="1" applyFont="1" applyFill="1" applyAlignment="1">
      <alignment horizontal="left"/>
    </xf>
    <xf numFmtId="166" fontId="29" fillId="0" borderId="0" xfId="33" applyNumberFormat="1" applyFont="1" applyFill="1"/>
    <xf numFmtId="166" fontId="30" fillId="0" borderId="0" xfId="33" applyNumberFormat="1" applyFont="1" applyFill="1" applyAlignment="1">
      <alignment horizontal="right"/>
    </xf>
    <xf numFmtId="37" fontId="30" fillId="0" borderId="0" xfId="33" quotePrefix="1" applyNumberFormat="1" applyFont="1" applyFill="1" applyBorder="1" applyAlignment="1" applyProtection="1"/>
    <xf numFmtId="37" fontId="29" fillId="0" borderId="0" xfId="33" quotePrefix="1" applyNumberFormat="1" applyFont="1" applyFill="1" applyBorder="1" applyAlignment="1" applyProtection="1"/>
    <xf numFmtId="166" fontId="31" fillId="0" borderId="0" xfId="33" applyNumberFormat="1" applyFont="1" applyFill="1" applyAlignment="1">
      <alignment horizontal="right"/>
    </xf>
    <xf numFmtId="3" fontId="29" fillId="0" borderId="0" xfId="33" applyNumberFormat="1" applyFont="1" applyFill="1" applyBorder="1"/>
    <xf numFmtId="166" fontId="29" fillId="0" borderId="0" xfId="33" applyNumberFormat="1" applyFont="1" applyFill="1" applyBorder="1" applyAlignment="1">
      <alignment horizontal="right"/>
    </xf>
    <xf numFmtId="166" fontId="30" fillId="0" borderId="0" xfId="33" applyNumberFormat="1" applyFont="1" applyFill="1" applyBorder="1" applyAlignment="1">
      <alignment horizontal="left"/>
    </xf>
    <xf numFmtId="37" fontId="30" fillId="0" borderId="0" xfId="33" applyNumberFormat="1" applyFont="1" applyFill="1" applyBorder="1" applyAlignment="1" applyProtection="1">
      <alignment horizontal="right"/>
    </xf>
    <xf numFmtId="3" fontId="29" fillId="0" borderId="0" xfId="33" applyNumberFormat="1" applyFont="1" applyFill="1" applyBorder="1" applyAlignment="1">
      <alignment horizontal="right"/>
    </xf>
    <xf numFmtId="37" fontId="29" fillId="0" borderId="0" xfId="33" applyNumberFormat="1" applyFont="1" applyFill="1" applyBorder="1" applyAlignment="1" applyProtection="1">
      <alignment horizontal="right"/>
    </xf>
    <xf numFmtId="166" fontId="30" fillId="0" borderId="0" xfId="33" applyNumberFormat="1" applyFont="1" applyFill="1" applyBorder="1" applyAlignment="1"/>
    <xf numFmtId="166" fontId="29" fillId="0" borderId="0" xfId="35" applyNumberFormat="1" applyFont="1" applyFill="1" applyBorder="1"/>
    <xf numFmtId="166" fontId="31" fillId="0" borderId="0" xfId="35" applyNumberFormat="1" applyFont="1" applyFill="1" applyBorder="1" applyAlignment="1">
      <alignment horizontal="left"/>
    </xf>
    <xf numFmtId="166" fontId="31" fillId="0" borderId="0" xfId="33" applyNumberFormat="1" applyFont="1" applyFill="1" applyAlignment="1">
      <alignment horizontal="left"/>
    </xf>
    <xf numFmtId="166" fontId="10" fillId="0" borderId="0" xfId="42" applyNumberFormat="1" applyFont="1" applyFill="1" applyBorder="1" applyAlignment="1">
      <alignment horizontal="left"/>
    </xf>
    <xf numFmtId="166" fontId="10" fillId="0" borderId="0" xfId="42" applyNumberFormat="1" applyFont="1" applyFill="1" applyBorder="1" applyAlignment="1">
      <alignment vertical="top"/>
    </xf>
    <xf numFmtId="166" fontId="12" fillId="0" borderId="0" xfId="42" applyNumberFormat="1" applyFont="1" applyFill="1" applyBorder="1" applyAlignment="1">
      <alignment horizontal="left" vertical="top"/>
    </xf>
    <xf numFmtId="166" fontId="12" fillId="0" borderId="0" xfId="42" applyNumberFormat="1" applyFont="1" applyFill="1" applyBorder="1" applyAlignment="1">
      <alignment vertical="top"/>
    </xf>
    <xf numFmtId="3" fontId="10" fillId="0" borderId="0" xfId="42" quotePrefix="1" applyNumberFormat="1" applyFont="1" applyFill="1" applyBorder="1" applyAlignment="1">
      <alignment horizontal="right" vertical="top"/>
    </xf>
    <xf numFmtId="166" fontId="10" fillId="0" borderId="0" xfId="42" applyNumberFormat="1" applyFont="1" applyFill="1" applyAlignment="1">
      <alignment vertical="top"/>
    </xf>
    <xf numFmtId="3" fontId="20" fillId="0" borderId="0" xfId="48" applyNumberFormat="1" applyFont="1" applyFill="1" applyBorder="1" applyAlignment="1">
      <alignment horizontal="right" vertical="center"/>
    </xf>
    <xf numFmtId="166" fontId="30" fillId="0" borderId="0" xfId="42" applyNumberFormat="1" applyFont="1" applyFill="1" applyBorder="1"/>
    <xf numFmtId="166" fontId="29" fillId="0" borderId="0" xfId="42" applyNumberFormat="1" applyFont="1" applyFill="1" applyBorder="1"/>
    <xf numFmtId="166" fontId="31" fillId="0" borderId="0" xfId="42" applyNumberFormat="1" applyFont="1" applyFill="1" applyBorder="1" applyAlignment="1"/>
    <xf numFmtId="166" fontId="31" fillId="0" borderId="0" xfId="42" applyNumberFormat="1" applyFont="1" applyFill="1" applyBorder="1"/>
    <xf numFmtId="3" fontId="20" fillId="0" borderId="0" xfId="0" applyNumberFormat="1" applyFont="1" applyFill="1" applyBorder="1" applyAlignment="1">
      <alignment horizontal="right" vertical="center"/>
    </xf>
    <xf numFmtId="166" fontId="29" fillId="0" borderId="0" xfId="42" applyNumberFormat="1" applyFont="1" applyFill="1" applyBorder="1" applyAlignment="1">
      <alignment horizontal="right"/>
    </xf>
    <xf numFmtId="2" fontId="31" fillId="0" borderId="0" xfId="42" applyNumberFormat="1" applyFont="1" applyFill="1" applyAlignment="1">
      <alignment horizontal="left"/>
    </xf>
    <xf numFmtId="2" fontId="31" fillId="0" borderId="0" xfId="42" applyNumberFormat="1" applyFont="1" applyFill="1" applyBorder="1" applyAlignment="1">
      <alignment horizontal="right"/>
    </xf>
    <xf numFmtId="2" fontId="31" fillId="0" borderId="0" xfId="42" applyNumberFormat="1" applyFont="1" applyFill="1" applyBorder="1" applyAlignment="1"/>
    <xf numFmtId="37" fontId="29" fillId="0" borderId="0" xfId="42" applyNumberFormat="1" applyFont="1" applyFill="1" applyBorder="1" applyProtection="1"/>
    <xf numFmtId="166" fontId="29" fillId="0" borderId="0" xfId="42" applyNumberFormat="1" applyFont="1" applyFill="1"/>
    <xf numFmtId="3" fontId="10" fillId="0" borderId="0" xfId="6" applyNumberFormat="1" applyFont="1" applyFill="1" applyBorder="1" applyAlignment="1">
      <alignment horizontal="right" indent="11"/>
    </xf>
    <xf numFmtId="166" fontId="12" fillId="0" borderId="0" xfId="38" applyNumberFormat="1" applyFont="1" applyFill="1"/>
    <xf numFmtId="166" fontId="30" fillId="0" borderId="0" xfId="34" applyNumberFormat="1" applyFont="1" applyFill="1" applyBorder="1" applyAlignment="1">
      <alignment horizontal="left"/>
    </xf>
    <xf numFmtId="166" fontId="29" fillId="0" borderId="0" xfId="38" applyNumberFormat="1" applyFont="1" applyFill="1" applyBorder="1"/>
    <xf numFmtId="166" fontId="31" fillId="0" borderId="0" xfId="42" applyNumberFormat="1" applyFont="1" applyFill="1" applyBorder="1" applyAlignment="1">
      <alignment horizontal="left" vertical="top"/>
    </xf>
    <xf numFmtId="166" fontId="30" fillId="0" borderId="0" xfId="42" applyNumberFormat="1" applyFont="1" applyFill="1"/>
    <xf numFmtId="166" fontId="11" fillId="0" borderId="0" xfId="24" applyNumberFormat="1" applyFont="1" applyFill="1" applyBorder="1" applyAlignment="1">
      <alignment horizontal="left" indent="3"/>
    </xf>
    <xf numFmtId="166" fontId="29" fillId="0" borderId="0" xfId="24" applyNumberFormat="1" applyFont="1" applyFill="1"/>
    <xf numFmtId="166" fontId="30" fillId="0" borderId="0" xfId="24" applyNumberFormat="1" applyFont="1" applyFill="1"/>
    <xf numFmtId="166" fontId="31" fillId="0" borderId="0" xfId="24" applyNumberFormat="1" applyFont="1" applyFill="1" applyAlignment="1">
      <alignment vertical="top"/>
    </xf>
    <xf numFmtId="166" fontId="10" fillId="0" borderId="0" xfId="520" applyNumberFormat="1" applyFont="1" applyFill="1" applyAlignment="1"/>
    <xf numFmtId="170" fontId="11" fillId="0" borderId="9" xfId="27" applyNumberFormat="1" applyFont="1" applyFill="1" applyBorder="1"/>
    <xf numFmtId="0" fontId="11" fillId="0" borderId="0" xfId="339" applyFont="1" applyFill="1" applyAlignment="1">
      <alignment horizontal="right" vertical="top"/>
    </xf>
    <xf numFmtId="0" fontId="11" fillId="0" borderId="0" xfId="339" applyFont="1" applyFill="1" applyAlignment="1">
      <alignment horizontal="left" vertical="top"/>
    </xf>
    <xf numFmtId="0" fontId="11" fillId="0" borderId="0" xfId="339" applyFont="1" applyFill="1" applyAlignment="1">
      <alignment vertical="top"/>
    </xf>
    <xf numFmtId="167" fontId="10" fillId="0" borderId="0" xfId="32" applyNumberFormat="1" applyFont="1" applyFill="1" applyBorder="1" applyAlignment="1">
      <alignment horizontal="right"/>
    </xf>
    <xf numFmtId="166" fontId="12" fillId="0" borderId="0" xfId="30" applyNumberFormat="1" applyFont="1" applyFill="1" applyAlignment="1">
      <alignment horizontal="left" indent="1"/>
    </xf>
    <xf numFmtId="166" fontId="11" fillId="0" borderId="0" xfId="30" applyNumberFormat="1" applyFont="1" applyFill="1" applyAlignment="1">
      <alignment horizontal="left" indent="1"/>
    </xf>
    <xf numFmtId="166" fontId="10" fillId="0" borderId="0" xfId="30" applyNumberFormat="1" applyFont="1" applyFill="1" applyAlignment="1">
      <alignment horizontal="right"/>
    </xf>
    <xf numFmtId="166" fontId="11" fillId="0" borderId="0" xfId="23" applyNumberFormat="1" applyFont="1" applyFill="1" applyAlignment="1">
      <alignment horizontal="right"/>
    </xf>
    <xf numFmtId="166" fontId="11" fillId="0" borderId="0" xfId="23" applyNumberFormat="1" applyFont="1" applyFill="1" applyAlignment="1">
      <alignment horizontal="left" indent="1"/>
    </xf>
    <xf numFmtId="166" fontId="10" fillId="0" borderId="0" xfId="21" applyNumberFormat="1" applyFont="1" applyFill="1" applyAlignment="1">
      <alignment horizontal="right"/>
    </xf>
    <xf numFmtId="166" fontId="31" fillId="0" borderId="0" xfId="33" applyNumberFormat="1" applyFont="1" applyFill="1" applyAlignment="1">
      <alignment horizontal="right" vertical="top"/>
    </xf>
    <xf numFmtId="166" fontId="12" fillId="0" borderId="0" xfId="41" applyNumberFormat="1" applyFont="1" applyFill="1" applyAlignment="1">
      <alignment horizontal="right"/>
    </xf>
    <xf numFmtId="166" fontId="11" fillId="0" borderId="0" xfId="41" applyNumberFormat="1" applyFont="1" applyFill="1" applyAlignment="1">
      <alignment horizontal="right"/>
    </xf>
    <xf numFmtId="166" fontId="12" fillId="0" borderId="0" xfId="24" applyNumberFormat="1" applyFont="1" applyFill="1" applyAlignment="1">
      <alignment horizontal="right"/>
    </xf>
    <xf numFmtId="166" fontId="11" fillId="0" borderId="0" xfId="35" applyNumberFormat="1" applyFont="1" applyFill="1" applyBorder="1" applyAlignment="1">
      <alignment horizontal="left" vertical="top"/>
    </xf>
    <xf numFmtId="166" fontId="29" fillId="0" borderId="3" xfId="21" applyNumberFormat="1" applyFont="1" applyFill="1" applyBorder="1"/>
    <xf numFmtId="166" fontId="31" fillId="0" borderId="0" xfId="21" applyNumberFormat="1" applyFont="1" applyFill="1" applyAlignment="1">
      <alignment vertical="top"/>
    </xf>
    <xf numFmtId="0" fontId="11" fillId="0" borderId="0" xfId="39" applyFont="1" applyFill="1" applyBorder="1" applyAlignment="1">
      <alignment vertical="top"/>
    </xf>
    <xf numFmtId="168" fontId="10" fillId="0" borderId="0" xfId="1" applyNumberFormat="1" applyFont="1" applyFill="1" applyBorder="1" applyAlignment="1">
      <alignment horizontal="center" vertical="center"/>
    </xf>
    <xf numFmtId="171" fontId="10" fillId="0" borderId="0" xfId="24" applyNumberFormat="1" applyFont="1" applyFill="1"/>
    <xf numFmtId="166" fontId="31" fillId="0" borderId="0" xfId="35" applyNumberFormat="1" applyFont="1" applyFill="1" applyBorder="1"/>
    <xf numFmtId="166" fontId="30" fillId="0" borderId="0" xfId="35" applyNumberFormat="1" applyFont="1" applyFill="1" applyBorder="1"/>
    <xf numFmtId="166" fontId="30" fillId="0" borderId="0" xfId="35" applyNumberFormat="1" applyFont="1" applyFill="1" applyBorder="1" applyAlignment="1">
      <alignment horizontal="left"/>
    </xf>
    <xf numFmtId="166" fontId="30" fillId="0" borderId="0" xfId="33" applyNumberFormat="1" applyFont="1" applyFill="1" applyAlignment="1">
      <alignment horizontal="right" vertical="top"/>
    </xf>
    <xf numFmtId="166" fontId="31" fillId="0" borderId="0" xfId="35" applyNumberFormat="1" applyFont="1" applyFill="1" applyBorder="1" applyAlignment="1">
      <alignment vertical="top"/>
    </xf>
    <xf numFmtId="3" fontId="18" fillId="0" borderId="0" xfId="339" applyNumberFormat="1" applyFont="1" applyFill="1" applyBorder="1" applyAlignment="1" applyProtection="1">
      <alignment horizontal="right"/>
    </xf>
    <xf numFmtId="3" fontId="17" fillId="0" borderId="0" xfId="339" applyNumberFormat="1" applyFont="1" applyFill="1" applyBorder="1" applyAlignment="1">
      <alignment horizontal="right"/>
    </xf>
    <xf numFmtId="3" fontId="12" fillId="0" borderId="0" xfId="339" applyNumberFormat="1" applyFont="1" applyFill="1" applyBorder="1" applyAlignment="1">
      <alignment horizontal="right"/>
    </xf>
    <xf numFmtId="167" fontId="18" fillId="0" borderId="0" xfId="39" applyNumberFormat="1" applyFont="1" applyFill="1" applyBorder="1" applyAlignment="1" applyProtection="1">
      <alignment horizontal="right"/>
    </xf>
    <xf numFmtId="37" fontId="30" fillId="0" borderId="0" xfId="337" applyFont="1" applyFill="1" applyBorder="1" applyAlignment="1">
      <alignment horizontal="right"/>
    </xf>
    <xf numFmtId="37" fontId="30" fillId="0" borderId="4" xfId="337" applyFont="1" applyFill="1" applyBorder="1" applyAlignment="1">
      <alignment horizontal="right"/>
    </xf>
    <xf numFmtId="0" fontId="31" fillId="0" borderId="0" xfId="339" applyFont="1" applyFill="1" applyAlignment="1"/>
    <xf numFmtId="0" fontId="29" fillId="0" borderId="0" xfId="39" applyFont="1" applyFill="1" applyAlignment="1">
      <alignment vertical="top"/>
    </xf>
    <xf numFmtId="166" fontId="31" fillId="0" borderId="0" xfId="33" applyNumberFormat="1" applyFont="1" applyFill="1" applyAlignment="1">
      <alignment horizontal="left" vertical="top"/>
    </xf>
    <xf numFmtId="0" fontId="30" fillId="0" borderId="0" xfId="523" applyNumberFormat="1" applyFont="1" applyFill="1" applyBorder="1" applyAlignment="1">
      <alignment horizontal="left" vertical="center"/>
    </xf>
    <xf numFmtId="168" fontId="12" fillId="0" borderId="0" xfId="1" applyNumberFormat="1" applyFont="1" applyFill="1" applyBorder="1" applyAlignment="1">
      <alignment horizontal="right" wrapText="1"/>
    </xf>
    <xf numFmtId="168" fontId="10" fillId="0" borderId="0" xfId="1" quotePrefix="1" applyNumberFormat="1" applyFont="1" applyFill="1" applyBorder="1" applyAlignment="1">
      <alignment horizontal="right" wrapText="1"/>
    </xf>
    <xf numFmtId="168" fontId="10" fillId="0" borderId="0" xfId="1" quotePrefix="1" applyNumberFormat="1" applyFont="1" applyFill="1" applyBorder="1" applyAlignment="1">
      <alignment horizontal="right" vertical="center" wrapText="1"/>
    </xf>
    <xf numFmtId="168" fontId="10" fillId="0" borderId="0" xfId="1" applyNumberFormat="1" applyFont="1" applyFill="1" applyBorder="1" applyAlignment="1">
      <alignment horizontal="right" wrapText="1"/>
    </xf>
    <xf numFmtId="168" fontId="10" fillId="0" borderId="0" xfId="1" applyNumberFormat="1" applyFont="1" applyFill="1" applyBorder="1" applyAlignment="1">
      <alignment horizontal="right" vertical="center" wrapText="1"/>
    </xf>
    <xf numFmtId="166" fontId="10" fillId="0" borderId="0" xfId="42" applyNumberFormat="1" applyFont="1" applyFill="1" applyAlignment="1">
      <alignment horizontal="right" wrapText="1"/>
    </xf>
    <xf numFmtId="168" fontId="10" fillId="0" borderId="0" xfId="1" applyNumberFormat="1" applyFont="1" applyFill="1" applyBorder="1" applyAlignment="1" applyProtection="1">
      <alignment horizontal="right" wrapText="1"/>
    </xf>
    <xf numFmtId="3" fontId="12" fillId="0" borderId="0" xfId="42" applyNumberFormat="1" applyFont="1" applyFill="1" applyBorder="1" applyAlignment="1">
      <alignment horizontal="right" wrapText="1"/>
    </xf>
    <xf numFmtId="3" fontId="10" fillId="0" borderId="0" xfId="42" applyNumberFormat="1" applyFont="1" applyFill="1" applyBorder="1" applyAlignment="1">
      <alignment horizontal="right" wrapText="1"/>
    </xf>
    <xf numFmtId="3" fontId="10" fillId="0" borderId="0" xfId="1" applyNumberFormat="1" applyFont="1" applyFill="1" applyBorder="1" applyAlignment="1">
      <alignment horizontal="right" wrapText="1"/>
    </xf>
    <xf numFmtId="3" fontId="10" fillId="0" borderId="0" xfId="1" quotePrefix="1" applyNumberFormat="1" applyFont="1" applyFill="1" applyBorder="1" applyAlignment="1">
      <alignment horizontal="right" wrapText="1"/>
    </xf>
    <xf numFmtId="3" fontId="10" fillId="0" borderId="0" xfId="32" applyNumberFormat="1" applyFont="1" applyFill="1" applyBorder="1" applyAlignment="1">
      <alignment horizontal="right" wrapText="1"/>
    </xf>
    <xf numFmtId="3" fontId="10" fillId="0" borderId="0" xfId="32" quotePrefix="1" applyNumberFormat="1" applyFont="1" applyFill="1" applyBorder="1" applyAlignment="1">
      <alignment horizontal="right" wrapText="1"/>
    </xf>
    <xf numFmtId="3" fontId="10" fillId="0" borderId="0" xfId="42" applyNumberFormat="1" applyFont="1" applyFill="1" applyBorder="1" applyAlignment="1" applyProtection="1">
      <alignment horizontal="right" wrapText="1"/>
    </xf>
    <xf numFmtId="3" fontId="10" fillId="0" borderId="0" xfId="42" quotePrefix="1" applyNumberFormat="1" applyFont="1" applyFill="1" applyBorder="1" applyAlignment="1">
      <alignment horizontal="right" wrapText="1"/>
    </xf>
    <xf numFmtId="3" fontId="12" fillId="0" borderId="0" xfId="32" applyNumberFormat="1" applyFont="1" applyFill="1" applyBorder="1" applyAlignment="1">
      <alignment horizontal="right" wrapText="1"/>
    </xf>
    <xf numFmtId="3" fontId="10" fillId="0" borderId="0" xfId="0" quotePrefix="1" applyNumberFormat="1" applyFont="1" applyFill="1" applyBorder="1" applyAlignment="1">
      <alignment horizontal="right" wrapText="1"/>
    </xf>
    <xf numFmtId="3" fontId="10" fillId="0" borderId="0" xfId="526" applyNumberFormat="1" applyFont="1" applyFill="1" applyAlignment="1"/>
    <xf numFmtId="3" fontId="10" fillId="0" borderId="0" xfId="526" applyNumberFormat="1" applyFont="1" applyFill="1" applyBorder="1" applyAlignment="1"/>
    <xf numFmtId="3" fontId="10" fillId="0" borderId="0" xfId="526" applyNumberFormat="1" applyFont="1" applyFill="1" applyBorder="1" applyAlignment="1" applyProtection="1"/>
    <xf numFmtId="3" fontId="20" fillId="0" borderId="0" xfId="527" applyNumberFormat="1" applyFont="1" applyFill="1" applyBorder="1" applyAlignment="1">
      <alignment horizontal="right" vertical="center"/>
    </xf>
    <xf numFmtId="3" fontId="10" fillId="0" borderId="0" xfId="527" applyNumberFormat="1" applyFont="1" applyFill="1" applyBorder="1" applyAlignment="1">
      <alignment horizontal="right" vertical="center"/>
    </xf>
    <xf numFmtId="1" fontId="10" fillId="0" borderId="0" xfId="35" applyNumberFormat="1" applyFont="1" applyFill="1" applyBorder="1" applyAlignment="1">
      <alignment horizontal="right" wrapText="1"/>
    </xf>
    <xf numFmtId="166" fontId="10" fillId="0" borderId="0" xfId="35" applyNumberFormat="1" applyFont="1" applyFill="1" applyBorder="1" applyAlignment="1">
      <alignment horizontal="right" wrapText="1"/>
    </xf>
    <xf numFmtId="166" fontId="12" fillId="0" borderId="0" xfId="35" applyNumberFormat="1" applyFont="1" applyFill="1" applyBorder="1" applyAlignment="1">
      <alignment horizontal="right" wrapText="1"/>
    </xf>
    <xf numFmtId="167" fontId="10" fillId="0" borderId="0" xfId="35" applyNumberFormat="1" applyFont="1" applyFill="1" applyBorder="1" applyAlignment="1">
      <alignment horizontal="right" wrapText="1"/>
    </xf>
    <xf numFmtId="166" fontId="10" fillId="0" borderId="0" xfId="35" applyNumberFormat="1" applyFont="1" applyFill="1" applyBorder="1" applyAlignment="1">
      <alignment wrapText="1"/>
    </xf>
    <xf numFmtId="166" fontId="12" fillId="0" borderId="0" xfId="33" applyNumberFormat="1" applyFont="1" applyFill="1" applyAlignment="1">
      <alignment horizontal="left"/>
    </xf>
    <xf numFmtId="37" fontId="12" fillId="0" borderId="0" xfId="35" applyNumberFormat="1" applyFont="1" applyFill="1" applyBorder="1" applyAlignment="1" applyProtection="1">
      <alignment horizontal="right"/>
    </xf>
    <xf numFmtId="166" fontId="11" fillId="0" borderId="0" xfId="35" applyNumberFormat="1" applyFont="1" applyFill="1" applyBorder="1"/>
    <xf numFmtId="37" fontId="11" fillId="0" borderId="0" xfId="35" applyNumberFormat="1" applyFont="1" applyFill="1" applyBorder="1" applyAlignment="1" applyProtection="1">
      <alignment horizontal="right"/>
    </xf>
    <xf numFmtId="173" fontId="10" fillId="0" borderId="0" xfId="35" applyNumberFormat="1" applyFont="1" applyFill="1" applyBorder="1" applyAlignment="1">
      <alignment wrapText="1"/>
    </xf>
    <xf numFmtId="3" fontId="10" fillId="0" borderId="0" xfId="35" applyNumberFormat="1" applyFont="1" applyFill="1" applyBorder="1" applyAlignment="1">
      <alignment wrapText="1"/>
    </xf>
    <xf numFmtId="168" fontId="12" fillId="0" borderId="0" xfId="1" applyNumberFormat="1" applyFont="1" applyFill="1" applyBorder="1" applyAlignment="1" applyProtection="1">
      <alignment horizontal="right" wrapText="1"/>
    </xf>
    <xf numFmtId="170" fontId="10" fillId="0" borderId="14" xfId="27" applyNumberFormat="1" applyFont="1" applyFill="1" applyBorder="1" applyAlignment="1">
      <alignment horizontal="right"/>
    </xf>
    <xf numFmtId="170" fontId="10" fillId="0" borderId="7" xfId="27" applyNumberFormat="1" applyFont="1" applyFill="1" applyBorder="1" applyAlignment="1">
      <alignment horizontal="right"/>
    </xf>
    <xf numFmtId="3" fontId="12" fillId="0" borderId="0" xfId="520" applyNumberFormat="1" applyFont="1" applyFill="1" applyBorder="1" applyAlignment="1">
      <alignment horizontal="right" wrapText="1"/>
    </xf>
    <xf numFmtId="3" fontId="11" fillId="0" borderId="0" xfId="520" applyNumberFormat="1" applyFont="1" applyFill="1" applyBorder="1" applyAlignment="1">
      <alignment horizontal="right" wrapText="1"/>
    </xf>
    <xf numFmtId="3" fontId="12" fillId="0" borderId="0" xfId="21" applyNumberFormat="1" applyFont="1" applyFill="1" applyBorder="1" applyAlignment="1">
      <alignment horizontal="right" wrapText="1"/>
    </xf>
    <xf numFmtId="3" fontId="10" fillId="0" borderId="0" xfId="21" applyNumberFormat="1" applyFont="1" applyFill="1" applyBorder="1" applyAlignment="1">
      <alignment horizontal="right" wrapText="1"/>
    </xf>
    <xf numFmtId="3" fontId="10" fillId="0" borderId="0" xfId="520" applyNumberFormat="1" applyFont="1" applyFill="1" applyBorder="1" applyAlignment="1">
      <alignment horizontal="right" wrapText="1"/>
    </xf>
    <xf numFmtId="168" fontId="11" fillId="0" borderId="0" xfId="1" applyNumberFormat="1" applyFont="1" applyFill="1" applyBorder="1" applyAlignment="1">
      <alignment horizontal="right" wrapText="1"/>
    </xf>
    <xf numFmtId="168" fontId="10" fillId="0" borderId="0" xfId="1" quotePrefix="1" applyNumberFormat="1" applyFont="1" applyFill="1" applyBorder="1" applyAlignment="1" applyProtection="1">
      <alignment horizontal="right" wrapText="1"/>
    </xf>
    <xf numFmtId="3" fontId="10" fillId="0" borderId="0" xfId="339" applyNumberFormat="1" applyFont="1" applyFill="1" applyBorder="1" applyAlignment="1">
      <alignment horizontal="right" wrapText="1"/>
    </xf>
    <xf numFmtId="166" fontId="10" fillId="0" borderId="0" xfId="24" applyNumberFormat="1" applyFont="1" applyFill="1" applyAlignment="1">
      <alignment vertical="top"/>
    </xf>
    <xf numFmtId="0" fontId="31" fillId="0" borderId="0" xfId="524" applyNumberFormat="1" applyFont="1" applyFill="1" applyAlignment="1">
      <alignment horizontal="left" vertical="top"/>
    </xf>
    <xf numFmtId="166" fontId="39" fillId="0" borderId="0" xfId="528" applyNumberFormat="1" applyFont="1" applyFill="1" applyBorder="1"/>
    <xf numFmtId="170" fontId="10" fillId="0" borderId="7" xfId="27" applyNumberFormat="1" applyFont="1" applyFill="1" applyBorder="1" applyAlignment="1">
      <alignment horizontal="right" vertical="top"/>
    </xf>
    <xf numFmtId="3" fontId="42" fillId="0" borderId="0" xfId="27" applyNumberFormat="1" applyFont="1" applyFill="1" applyBorder="1" applyAlignment="1" applyProtection="1">
      <alignment horizontal="right"/>
    </xf>
    <xf numFmtId="0" fontId="10" fillId="0" borderId="10" xfId="339" applyFont="1" applyFill="1" applyBorder="1"/>
    <xf numFmtId="0" fontId="10" fillId="0" borderId="10" xfId="339" applyFont="1" applyFill="1" applyBorder="1" applyAlignment="1">
      <alignment horizontal="left"/>
    </xf>
    <xf numFmtId="0" fontId="12" fillId="0" borderId="0" xfId="339" applyFont="1" applyFill="1" applyBorder="1" applyAlignment="1">
      <alignment vertical="center" wrapText="1"/>
    </xf>
    <xf numFmtId="0" fontId="12" fillId="0" borderId="0" xfId="339" applyFont="1" applyFill="1" applyBorder="1" applyAlignment="1">
      <alignment horizontal="left" indent="1"/>
    </xf>
    <xf numFmtId="0" fontId="12" fillId="0" borderId="0" xfId="339" applyFont="1" applyFill="1" applyBorder="1" applyAlignment="1">
      <alignment horizontal="right"/>
    </xf>
    <xf numFmtId="0" fontId="16" fillId="0" borderId="0" xfId="339" applyFont="1" applyFill="1" applyBorder="1" applyAlignment="1">
      <alignment horizontal="left"/>
    </xf>
    <xf numFmtId="0" fontId="12" fillId="0" borderId="0" xfId="337" applyNumberFormat="1" applyFont="1" applyFill="1" applyBorder="1" applyAlignment="1"/>
    <xf numFmtId="0" fontId="11" fillId="0" borderId="0" xfId="339" applyFont="1" applyFill="1" applyBorder="1" applyAlignment="1">
      <alignment horizontal="left"/>
    </xf>
    <xf numFmtId="0" fontId="11" fillId="0" borderId="0" xfId="339" applyFont="1" applyFill="1" applyBorder="1" applyAlignment="1">
      <alignment horizontal="right" vertical="top"/>
    </xf>
    <xf numFmtId="0" fontId="11" fillId="0" borderId="0" xfId="337" applyNumberFormat="1" applyFont="1" applyFill="1" applyBorder="1" applyAlignment="1"/>
    <xf numFmtId="0" fontId="11" fillId="0" borderId="1" xfId="337" applyNumberFormat="1" applyFont="1" applyFill="1" applyBorder="1" applyAlignment="1"/>
    <xf numFmtId="0" fontId="11" fillId="0" borderId="0" xfId="339" applyFont="1" applyFill="1" applyBorder="1" applyAlignment="1">
      <alignment horizontal="left" vertical="top" indent="1"/>
    </xf>
    <xf numFmtId="0" fontId="11" fillId="0" borderId="0" xfId="339" applyFont="1" applyFill="1" applyBorder="1" applyAlignment="1">
      <alignment horizontal="right"/>
    </xf>
    <xf numFmtId="0" fontId="10" fillId="0" borderId="1" xfId="339" applyFont="1" applyFill="1" applyBorder="1"/>
    <xf numFmtId="166" fontId="10" fillId="0" borderId="10" xfId="24" applyNumberFormat="1" applyFont="1" applyFill="1" applyBorder="1"/>
    <xf numFmtId="166" fontId="12" fillId="0" borderId="0" xfId="24" applyNumberFormat="1" applyFont="1" applyFill="1" applyBorder="1" applyAlignment="1">
      <alignment horizontal="right"/>
    </xf>
    <xf numFmtId="166" fontId="11" fillId="0" borderId="0" xfId="24" applyNumberFormat="1" applyFont="1" applyFill="1" applyBorder="1" applyAlignment="1">
      <alignment horizontal="right"/>
    </xf>
    <xf numFmtId="166" fontId="10" fillId="0" borderId="1" xfId="24" applyNumberFormat="1" applyFont="1" applyFill="1" applyBorder="1"/>
    <xf numFmtId="166" fontId="11" fillId="0" borderId="1" xfId="24" applyNumberFormat="1" applyFont="1" applyFill="1" applyBorder="1"/>
    <xf numFmtId="166" fontId="10" fillId="0" borderId="1" xfId="24" applyNumberFormat="1" applyFont="1" applyFill="1" applyBorder="1" applyAlignment="1">
      <alignment horizontal="right"/>
    </xf>
    <xf numFmtId="0" fontId="30" fillId="0" borderId="0" xfId="21" applyFont="1" applyFill="1" applyAlignment="1">
      <alignment horizontal="right"/>
    </xf>
    <xf numFmtId="0" fontId="31" fillId="0" borderId="0" xfId="21" applyFont="1" applyFill="1" applyAlignment="1">
      <alignment horizontal="right" vertical="top"/>
    </xf>
    <xf numFmtId="0" fontId="31" fillId="0" borderId="0" xfId="21" applyFont="1" applyFill="1" applyAlignment="1">
      <alignment horizontal="left"/>
    </xf>
    <xf numFmtId="0" fontId="29" fillId="0" borderId="0" xfId="21" applyFont="1" applyFill="1"/>
    <xf numFmtId="166" fontId="12" fillId="0" borderId="0" xfId="38" applyNumberFormat="1" applyFont="1" applyFill="1" applyAlignment="1">
      <alignment horizontal="right"/>
    </xf>
    <xf numFmtId="166" fontId="11" fillId="0" borderId="0" xfId="38" applyNumberFormat="1" applyFont="1" applyFill="1" applyAlignment="1">
      <alignment horizontal="right"/>
    </xf>
    <xf numFmtId="166" fontId="12" fillId="0" borderId="0" xfId="38" applyNumberFormat="1" applyFont="1" applyFill="1" applyAlignment="1">
      <alignment horizontal="left"/>
    </xf>
    <xf numFmtId="166" fontId="10" fillId="0" borderId="0" xfId="38" applyNumberFormat="1" applyFont="1" applyFill="1" applyAlignment="1">
      <alignment horizontal="right"/>
    </xf>
    <xf numFmtId="166" fontId="11" fillId="0" borderId="0" xfId="38" applyNumberFormat="1" applyFont="1" applyFill="1" applyAlignment="1">
      <alignment horizontal="left"/>
    </xf>
    <xf numFmtId="166" fontId="10" fillId="0" borderId="10" xfId="38" applyNumberFormat="1" applyFont="1" applyFill="1" applyBorder="1"/>
    <xf numFmtId="166" fontId="10" fillId="0" borderId="10" xfId="38" applyNumberFormat="1" applyFont="1" applyFill="1" applyBorder="1" applyAlignment="1">
      <alignment horizontal="right"/>
    </xf>
    <xf numFmtId="166" fontId="12" fillId="0" borderId="0" xfId="34" applyNumberFormat="1" applyFont="1" applyFill="1" applyBorder="1" applyAlignment="1">
      <alignment horizontal="right"/>
    </xf>
    <xf numFmtId="166" fontId="12" fillId="0" borderId="0" xfId="38" applyNumberFormat="1" applyFont="1" applyFill="1" applyBorder="1" applyAlignment="1">
      <alignment horizontal="right" indent="11"/>
    </xf>
    <xf numFmtId="166" fontId="11" fillId="0" borderId="0" xfId="34" applyNumberFormat="1" applyFont="1" applyFill="1" applyBorder="1" applyAlignment="1">
      <alignment horizontal="right"/>
    </xf>
    <xf numFmtId="166" fontId="11" fillId="0" borderId="0" xfId="38" applyNumberFormat="1" applyFont="1" applyFill="1" applyBorder="1" applyAlignment="1">
      <alignment horizontal="right" indent="11"/>
    </xf>
    <xf numFmtId="166" fontId="10" fillId="0" borderId="1" xfId="38" applyNumberFormat="1" applyFont="1" applyFill="1" applyBorder="1" applyAlignment="1">
      <alignment horizontal="right" indent="11"/>
    </xf>
    <xf numFmtId="3" fontId="12" fillId="0" borderId="0" xfId="6" applyNumberFormat="1" applyFont="1" applyFill="1" applyBorder="1" applyAlignment="1">
      <alignment horizontal="right" indent="11"/>
    </xf>
    <xf numFmtId="168" fontId="10" fillId="0" borderId="0" xfId="6" applyNumberFormat="1" applyFont="1" applyFill="1" applyBorder="1" applyAlignment="1">
      <alignment horizontal="right" indent="11"/>
    </xf>
    <xf numFmtId="37" fontId="10" fillId="0" borderId="1" xfId="38" quotePrefix="1" applyNumberFormat="1" applyFont="1" applyFill="1" applyBorder="1" applyAlignment="1" applyProtection="1">
      <alignment horizontal="center"/>
    </xf>
    <xf numFmtId="166" fontId="29" fillId="0" borderId="0" xfId="38" applyNumberFormat="1" applyFont="1" applyFill="1"/>
    <xf numFmtId="166" fontId="13" fillId="0" borderId="0" xfId="38" applyNumberFormat="1" applyFont="1" applyFill="1"/>
    <xf numFmtId="166" fontId="12" fillId="0" borderId="0" xfId="34" applyNumberFormat="1" applyFont="1" applyFill="1" applyAlignment="1">
      <alignment horizontal="right"/>
    </xf>
    <xf numFmtId="166" fontId="11" fillId="0" borderId="0" xfId="34" applyNumberFormat="1" applyFont="1" applyFill="1" applyAlignment="1">
      <alignment horizontal="right"/>
    </xf>
    <xf numFmtId="166" fontId="10" fillId="0" borderId="10" xfId="41" applyNumberFormat="1" applyFont="1" applyFill="1" applyBorder="1"/>
    <xf numFmtId="166" fontId="12" fillId="0" borderId="10" xfId="41" applyNumberFormat="1" applyFont="1" applyFill="1" applyBorder="1" applyAlignment="1">
      <alignment horizontal="left"/>
    </xf>
    <xf numFmtId="166" fontId="11" fillId="0" borderId="10" xfId="41" applyNumberFormat="1" applyFont="1" applyFill="1" applyBorder="1"/>
    <xf numFmtId="166" fontId="10" fillId="0" borderId="10" xfId="41" applyNumberFormat="1" applyFont="1" applyFill="1" applyBorder="1" applyAlignment="1">
      <alignment horizontal="right"/>
    </xf>
    <xf numFmtId="166" fontId="10" fillId="0" borderId="1" xfId="41" applyNumberFormat="1" applyFont="1" applyFill="1" applyBorder="1" applyAlignment="1">
      <alignment horizontal="right" indent="8"/>
    </xf>
    <xf numFmtId="166" fontId="10" fillId="0" borderId="10" xfId="42" applyNumberFormat="1" applyFont="1" applyFill="1" applyBorder="1"/>
    <xf numFmtId="166" fontId="10" fillId="0" borderId="10" xfId="42" applyNumberFormat="1" applyFont="1" applyFill="1" applyBorder="1" applyAlignment="1">
      <alignment horizontal="right"/>
    </xf>
    <xf numFmtId="166" fontId="12" fillId="0" borderId="0" xfId="42" applyNumberFormat="1" applyFont="1" applyFill="1" applyBorder="1" applyAlignment="1"/>
    <xf numFmtId="166" fontId="11" fillId="0" borderId="0" xfId="42" applyNumberFormat="1" applyFont="1" applyFill="1" applyBorder="1" applyAlignment="1"/>
    <xf numFmtId="166" fontId="12" fillId="0" borderId="0" xfId="42" applyNumberFormat="1" applyFont="1" applyFill="1" applyBorder="1" applyAlignment="1">
      <alignment horizontal="right"/>
    </xf>
    <xf numFmtId="166" fontId="11" fillId="0" borderId="0" xfId="42" applyNumberFormat="1" applyFont="1" applyFill="1" applyBorder="1" applyAlignment="1">
      <alignment horizontal="right" vertical="top"/>
    </xf>
    <xf numFmtId="166" fontId="11" fillId="0" borderId="0" xfId="42" applyNumberFormat="1" applyFont="1" applyFill="1" applyBorder="1" applyAlignment="1">
      <alignment vertical="top"/>
    </xf>
    <xf numFmtId="166" fontId="12" fillId="0" borderId="0" xfId="42" applyNumberFormat="1" applyFont="1" applyFill="1" applyBorder="1" applyAlignment="1">
      <alignment horizontal="right" indent="4"/>
    </xf>
    <xf numFmtId="166" fontId="10" fillId="0" borderId="1" xfId="42" applyNumberFormat="1" applyFont="1" applyFill="1" applyBorder="1" applyAlignment="1"/>
    <xf numFmtId="166" fontId="10" fillId="0" borderId="1" xfId="42" applyNumberFormat="1" applyFont="1" applyFill="1" applyBorder="1" applyAlignment="1">
      <alignment horizontal="right" indent="4"/>
    </xf>
    <xf numFmtId="166" fontId="11" fillId="0" borderId="0" xfId="42" applyNumberFormat="1" applyFont="1" applyFill="1" applyBorder="1" applyAlignment="1">
      <alignment horizontal="right"/>
    </xf>
    <xf numFmtId="166" fontId="12" fillId="0" borderId="1" xfId="42" applyNumberFormat="1" applyFont="1" applyFill="1" applyBorder="1" applyAlignment="1">
      <alignment horizontal="center"/>
    </xf>
    <xf numFmtId="166" fontId="12" fillId="0" borderId="2" xfId="42" applyNumberFormat="1" applyFont="1" applyFill="1" applyBorder="1" applyAlignment="1">
      <alignment horizontal="right"/>
    </xf>
    <xf numFmtId="166" fontId="12" fillId="0" borderId="0" xfId="35" applyNumberFormat="1" applyFont="1" applyFill="1" applyAlignment="1">
      <alignment horizontal="right"/>
    </xf>
    <xf numFmtId="166" fontId="12" fillId="0" borderId="0" xfId="35" applyNumberFormat="1" applyFont="1" applyFill="1" applyAlignment="1">
      <alignment horizontal="left"/>
    </xf>
    <xf numFmtId="166" fontId="11" fillId="0" borderId="0" xfId="35" applyNumberFormat="1" applyFont="1" applyFill="1" applyAlignment="1">
      <alignment horizontal="right"/>
    </xf>
    <xf numFmtId="166" fontId="11" fillId="0" borderId="0" xfId="35" applyNumberFormat="1" applyFont="1" applyFill="1" applyAlignment="1">
      <alignment horizontal="left"/>
    </xf>
    <xf numFmtId="166" fontId="10" fillId="0" borderId="10" xfId="35" applyNumberFormat="1" applyFont="1" applyFill="1" applyBorder="1"/>
    <xf numFmtId="166" fontId="12" fillId="0" borderId="10" xfId="35" applyNumberFormat="1" applyFont="1" applyFill="1" applyBorder="1"/>
    <xf numFmtId="166" fontId="10" fillId="0" borderId="10" xfId="35" applyNumberFormat="1" applyFont="1" applyFill="1" applyBorder="1" applyAlignment="1">
      <alignment horizontal="left"/>
    </xf>
    <xf numFmtId="166" fontId="12" fillId="0" borderId="0" xfId="33" applyNumberFormat="1" applyFont="1" applyFill="1" applyBorder="1" applyAlignment="1"/>
    <xf numFmtId="166" fontId="11" fillId="0" borderId="0" xfId="33" applyNumberFormat="1" applyFont="1" applyFill="1" applyBorder="1" applyAlignment="1"/>
    <xf numFmtId="166" fontId="10" fillId="0" borderId="1" xfId="35" applyNumberFormat="1" applyFont="1" applyFill="1" applyBorder="1" applyAlignment="1">
      <alignment horizontal="right"/>
    </xf>
    <xf numFmtId="166" fontId="12" fillId="0" borderId="1" xfId="35" applyNumberFormat="1" applyFont="1" applyFill="1" applyBorder="1" applyAlignment="1">
      <alignment horizontal="right"/>
    </xf>
    <xf numFmtId="166" fontId="29" fillId="0" borderId="0" xfId="35" applyNumberFormat="1" applyFont="1" applyFill="1"/>
    <xf numFmtId="173" fontId="10" fillId="0" borderId="0" xfId="45" applyNumberFormat="1" applyFont="1" applyFill="1" applyBorder="1"/>
    <xf numFmtId="166" fontId="30" fillId="0" borderId="0" xfId="35" applyNumberFormat="1" applyFont="1" applyFill="1"/>
    <xf numFmtId="166" fontId="31" fillId="0" borderId="0" xfId="35" applyNumberFormat="1" applyFont="1" applyFill="1"/>
    <xf numFmtId="168" fontId="10" fillId="0" borderId="0" xfId="1" applyNumberFormat="1" applyFont="1" applyFill="1" applyAlignment="1">
      <alignment horizontal="right" wrapText="1"/>
    </xf>
    <xf numFmtId="9" fontId="10" fillId="0" borderId="0" xfId="532" applyFont="1" applyFill="1" applyBorder="1"/>
    <xf numFmtId="9" fontId="10" fillId="0" borderId="0" xfId="532" applyFont="1" applyFill="1"/>
    <xf numFmtId="166" fontId="13" fillId="0" borderId="0" xfId="35" applyNumberFormat="1" applyFont="1" applyFill="1"/>
    <xf numFmtId="166" fontId="12" fillId="0" borderId="0" xfId="33" applyNumberFormat="1" applyFont="1" applyFill="1" applyAlignment="1">
      <alignment horizontal="right"/>
    </xf>
    <xf numFmtId="166" fontId="10" fillId="0" borderId="10" xfId="33" applyNumberFormat="1" applyFont="1" applyFill="1" applyBorder="1"/>
    <xf numFmtId="166" fontId="12" fillId="0" borderId="10" xfId="33" applyNumberFormat="1" applyFont="1" applyFill="1" applyBorder="1" applyAlignment="1">
      <alignment horizontal="left"/>
    </xf>
    <xf numFmtId="166" fontId="10" fillId="0" borderId="10" xfId="33" applyNumberFormat="1" applyFont="1" applyFill="1" applyBorder="1" applyAlignment="1">
      <alignment horizontal="left"/>
    </xf>
    <xf numFmtId="166" fontId="12" fillId="0" borderId="10" xfId="33" applyNumberFormat="1" applyFont="1" applyFill="1" applyBorder="1"/>
    <xf numFmtId="166" fontId="11" fillId="0" borderId="0" xfId="33" applyNumberFormat="1" applyFont="1" applyFill="1" applyBorder="1"/>
    <xf numFmtId="166" fontId="12" fillId="0" borderId="2" xfId="33" applyNumberFormat="1" applyFont="1" applyFill="1" applyBorder="1" applyAlignment="1">
      <alignment horizontal="right"/>
    </xf>
    <xf numFmtId="166" fontId="22" fillId="0" borderId="1" xfId="33" applyNumberFormat="1" applyFont="1" applyFill="1" applyBorder="1" applyAlignment="1">
      <alignment horizontal="right"/>
    </xf>
    <xf numFmtId="166" fontId="11" fillId="0" borderId="1" xfId="33" applyNumberFormat="1" applyFont="1" applyFill="1" applyBorder="1" applyAlignment="1">
      <alignment horizontal="right"/>
    </xf>
    <xf numFmtId="166" fontId="11" fillId="0" borderId="0" xfId="33" applyNumberFormat="1" applyFont="1" applyFill="1"/>
    <xf numFmtId="3" fontId="10" fillId="0" borderId="10" xfId="33" applyNumberFormat="1" applyFont="1" applyFill="1" applyBorder="1"/>
    <xf numFmtId="3" fontId="12" fillId="0" borderId="2" xfId="33" applyNumberFormat="1" applyFont="1" applyFill="1" applyBorder="1" applyAlignment="1">
      <alignment horizontal="right"/>
    </xf>
    <xf numFmtId="3" fontId="11" fillId="0" borderId="0" xfId="33" applyNumberFormat="1" applyFont="1" applyFill="1" applyBorder="1" applyAlignment="1">
      <alignment horizontal="right"/>
    </xf>
    <xf numFmtId="3" fontId="11" fillId="0" borderId="1" xfId="33" applyNumberFormat="1" applyFont="1" applyFill="1" applyBorder="1" applyAlignment="1">
      <alignment horizontal="right"/>
    </xf>
    <xf numFmtId="166" fontId="10" fillId="0" borderId="0" xfId="33" applyNumberFormat="1" applyFont="1" applyFill="1" applyAlignment="1">
      <alignment horizontal="left"/>
    </xf>
    <xf numFmtId="166" fontId="10" fillId="0" borderId="0" xfId="33" applyNumberFormat="1" applyFont="1" applyFill="1" applyBorder="1" applyAlignment="1"/>
    <xf numFmtId="166" fontId="16" fillId="0" borderId="0" xfId="33" applyNumberFormat="1" applyFont="1" applyFill="1" applyBorder="1" applyAlignment="1">
      <alignment horizontal="right"/>
    </xf>
    <xf numFmtId="166" fontId="10" fillId="0" borderId="1" xfId="33" applyNumberFormat="1" applyFont="1" applyFill="1" applyBorder="1" applyAlignment="1">
      <alignment horizontal="right"/>
    </xf>
    <xf numFmtId="166" fontId="10" fillId="0" borderId="0" xfId="33" applyNumberFormat="1" applyFont="1" applyFill="1" applyAlignment="1"/>
    <xf numFmtId="166" fontId="13" fillId="0" borderId="0" xfId="33" applyNumberFormat="1" applyFont="1" applyFill="1" applyAlignment="1">
      <alignment vertical="top"/>
    </xf>
    <xf numFmtId="166" fontId="21" fillId="0" borderId="0" xfId="33" applyNumberFormat="1" applyFont="1" applyFill="1"/>
    <xf numFmtId="0" fontId="11" fillId="0" borderId="0" xfId="39" applyFont="1" applyFill="1" applyAlignment="1">
      <alignment horizontal="right"/>
    </xf>
    <xf numFmtId="0" fontId="11" fillId="0" borderId="0" xfId="39" applyFont="1" applyFill="1"/>
    <xf numFmtId="0" fontId="10" fillId="0" borderId="10" xfId="39" applyFont="1" applyFill="1" applyBorder="1"/>
    <xf numFmtId="0" fontId="10" fillId="0" borderId="10" xfId="39" applyFont="1" applyFill="1" applyBorder="1" applyAlignment="1">
      <alignment horizontal="left"/>
    </xf>
    <xf numFmtId="0" fontId="10" fillId="0" borderId="10" xfId="39" applyFont="1" applyFill="1" applyBorder="1" applyAlignment="1">
      <alignment horizontal="right"/>
    </xf>
    <xf numFmtId="0" fontId="12" fillId="0" borderId="0" xfId="39" applyFont="1" applyFill="1" applyBorder="1" applyAlignment="1">
      <alignment horizontal="right"/>
    </xf>
    <xf numFmtId="0" fontId="11" fillId="0" borderId="0" xfId="39" applyFont="1" applyFill="1" applyBorder="1"/>
    <xf numFmtId="0" fontId="11" fillId="0" borderId="0" xfId="39" applyFont="1" applyFill="1" applyBorder="1" applyAlignment="1">
      <alignment horizontal="right"/>
    </xf>
    <xf numFmtId="0" fontId="10" fillId="0" borderId="1" xfId="39" applyFont="1" applyFill="1" applyBorder="1"/>
    <xf numFmtId="0" fontId="10" fillId="0" borderId="1" xfId="39" applyFont="1" applyFill="1" applyBorder="1" applyAlignment="1">
      <alignment horizontal="right"/>
    </xf>
    <xf numFmtId="3" fontId="10" fillId="0" borderId="0" xfId="39" applyNumberFormat="1" applyFont="1" applyFill="1" applyBorder="1" applyAlignment="1" applyProtection="1">
      <alignment horizontal="right"/>
    </xf>
    <xf numFmtId="3" fontId="10" fillId="0" borderId="0" xfId="522" quotePrefix="1" applyNumberFormat="1" applyFont="1" applyFill="1" applyBorder="1" applyAlignment="1" applyProtection="1">
      <alignment horizontal="right"/>
    </xf>
    <xf numFmtId="37" fontId="10" fillId="0" borderId="0" xfId="39" applyNumberFormat="1" applyFont="1" applyFill="1" applyBorder="1" applyAlignment="1">
      <alignment horizontal="center"/>
    </xf>
    <xf numFmtId="3" fontId="10" fillId="0" borderId="0" xfId="39" quotePrefix="1" applyNumberFormat="1" applyFont="1" applyFill="1" applyBorder="1" applyAlignment="1">
      <alignment horizontal="right"/>
    </xf>
    <xf numFmtId="0" fontId="10" fillId="0" borderId="3" xfId="39" applyFont="1" applyFill="1" applyBorder="1"/>
    <xf numFmtId="0" fontId="10" fillId="0" borderId="3" xfId="39" applyFont="1" applyFill="1" applyBorder="1" applyAlignment="1">
      <alignment horizontal="left"/>
    </xf>
    <xf numFmtId="0" fontId="12" fillId="0" borderId="2" xfId="39" applyFont="1" applyFill="1" applyBorder="1" applyAlignment="1">
      <alignment horizontal="right"/>
    </xf>
    <xf numFmtId="0" fontId="11" fillId="0" borderId="0" xfId="39" applyFont="1" applyFill="1" applyBorder="1" applyAlignment="1">
      <alignment horizontal="right" vertical="top"/>
    </xf>
    <xf numFmtId="0" fontId="10" fillId="0" borderId="13" xfId="39" applyFont="1" applyFill="1" applyBorder="1"/>
    <xf numFmtId="0" fontId="10" fillId="0" borderId="13" xfId="39" applyFont="1" applyFill="1" applyBorder="1" applyAlignment="1">
      <alignment horizontal="left"/>
    </xf>
    <xf numFmtId="0" fontId="10" fillId="0" borderId="13" xfId="39" applyFont="1" applyFill="1" applyBorder="1" applyAlignment="1">
      <alignment horizontal="center"/>
    </xf>
    <xf numFmtId="3" fontId="10" fillId="0" borderId="0" xfId="522" applyNumberFormat="1" applyFont="1" applyFill="1" applyBorder="1" applyAlignment="1" applyProtection="1">
      <alignment horizontal="right" vertical="top"/>
    </xf>
    <xf numFmtId="0" fontId="12" fillId="0" borderId="0" xfId="39" applyFont="1" applyFill="1" applyBorder="1" applyAlignment="1"/>
    <xf numFmtId="0" fontId="11" fillId="0" borderId="0" xfId="39" applyFont="1" applyFill="1" applyBorder="1" applyAlignment="1"/>
    <xf numFmtId="0" fontId="10" fillId="0" borderId="1" xfId="39" applyFont="1" applyFill="1" applyBorder="1" applyAlignment="1">
      <alignment horizontal="left"/>
    </xf>
    <xf numFmtId="167" fontId="10" fillId="0" borderId="0" xfId="39" applyNumberFormat="1" applyFont="1" applyFill="1" applyBorder="1" applyAlignment="1" applyProtection="1">
      <alignment horizontal="right"/>
    </xf>
    <xf numFmtId="167" fontId="10" fillId="0" borderId="0" xfId="39" quotePrefix="1" applyNumberFormat="1" applyFont="1" applyFill="1" applyBorder="1" applyAlignment="1" applyProtection="1">
      <alignment horizontal="right"/>
    </xf>
    <xf numFmtId="0" fontId="19" fillId="0" borderId="0" xfId="39" applyFont="1" applyFill="1" applyAlignment="1">
      <alignment horizontal="right"/>
    </xf>
    <xf numFmtId="0" fontId="25" fillId="0" borderId="0" xfId="39" applyFont="1" applyFill="1" applyAlignment="1">
      <alignment horizontal="right"/>
    </xf>
    <xf numFmtId="0" fontId="25" fillId="0" borderId="0" xfId="39" applyFont="1" applyFill="1" applyAlignment="1">
      <alignment horizontal="left"/>
    </xf>
    <xf numFmtId="0" fontId="20" fillId="0" borderId="10" xfId="39" applyFont="1" applyFill="1" applyBorder="1"/>
    <xf numFmtId="0" fontId="20" fillId="0" borderId="10" xfId="39" applyFont="1" applyFill="1" applyBorder="1" applyAlignment="1">
      <alignment horizontal="left"/>
    </xf>
    <xf numFmtId="0" fontId="20" fillId="0" borderId="10" xfId="39" applyFont="1" applyFill="1" applyBorder="1" applyAlignment="1">
      <alignment horizontal="right"/>
    </xf>
    <xf numFmtId="0" fontId="20" fillId="0" borderId="3" xfId="39" applyFont="1" applyFill="1" applyBorder="1"/>
    <xf numFmtId="0" fontId="19" fillId="0" borderId="0" xfId="39" applyFont="1" applyFill="1" applyBorder="1" applyAlignment="1">
      <alignment horizontal="right"/>
    </xf>
    <xf numFmtId="0" fontId="25" fillId="0" borderId="0" xfId="39" applyFont="1" applyFill="1" applyBorder="1" applyAlignment="1">
      <alignment horizontal="left"/>
    </xf>
    <xf numFmtId="0" fontId="25" fillId="0" borderId="0" xfId="39" applyFont="1" applyFill="1" applyBorder="1" applyAlignment="1"/>
    <xf numFmtId="0" fontId="25" fillId="0" borderId="0" xfId="39" applyFont="1" applyFill="1" applyBorder="1"/>
    <xf numFmtId="0" fontId="25" fillId="0" borderId="0" xfId="39" applyFont="1" applyFill="1" applyBorder="1" applyAlignment="1">
      <alignment horizontal="right"/>
    </xf>
    <xf numFmtId="0" fontId="19" fillId="0" borderId="2" xfId="39" applyFont="1" applyFill="1" applyBorder="1" applyAlignment="1">
      <alignment horizontal="right"/>
    </xf>
    <xf numFmtId="0" fontId="20" fillId="0" borderId="1" xfId="39" applyFont="1" applyFill="1" applyBorder="1"/>
    <xf numFmtId="0" fontId="20" fillId="0" borderId="1" xfId="39" applyFont="1" applyFill="1" applyBorder="1" applyAlignment="1">
      <alignment horizontal="right"/>
    </xf>
    <xf numFmtId="0" fontId="20" fillId="0" borderId="1" xfId="39" applyFont="1" applyFill="1" applyBorder="1" applyAlignment="1">
      <alignment horizontal="left"/>
    </xf>
    <xf numFmtId="0" fontId="20" fillId="0" borderId="1" xfId="39" applyFont="1" applyFill="1" applyBorder="1" applyAlignment="1">
      <alignment horizontal="center"/>
    </xf>
    <xf numFmtId="0" fontId="20" fillId="0" borderId="2" xfId="39" applyFont="1" applyFill="1" applyBorder="1"/>
    <xf numFmtId="167" fontId="20" fillId="0" borderId="0" xfId="39" applyNumberFormat="1" applyFont="1" applyFill="1"/>
    <xf numFmtId="167" fontId="20" fillId="0" borderId="0" xfId="6" applyNumberFormat="1" applyFont="1" applyFill="1" applyBorder="1" applyAlignment="1">
      <alignment horizontal="right"/>
    </xf>
    <xf numFmtId="167" fontId="12" fillId="0" borderId="0" xfId="39" applyNumberFormat="1" applyFont="1" applyFill="1" applyBorder="1" applyAlignment="1" applyProtection="1">
      <alignment horizontal="right"/>
    </xf>
    <xf numFmtId="167" fontId="10" fillId="0" borderId="0" xfId="522" applyNumberFormat="1" applyFont="1" applyFill="1" applyBorder="1" applyAlignment="1" applyProtection="1">
      <alignment horizontal="right" vertical="top"/>
    </xf>
    <xf numFmtId="0" fontId="20" fillId="0" borderId="0" xfId="39" applyFont="1" applyFill="1" applyBorder="1" applyAlignment="1"/>
    <xf numFmtId="0" fontId="26" fillId="0" borderId="0" xfId="39" applyFont="1" applyFill="1" applyAlignment="1">
      <alignment horizontal="right"/>
    </xf>
    <xf numFmtId="37" fontId="10" fillId="0" borderId="0" xfId="39" applyNumberFormat="1" applyFont="1" applyFill="1"/>
    <xf numFmtId="0" fontId="10" fillId="0" borderId="1" xfId="39" applyFont="1" applyFill="1" applyBorder="1" applyAlignment="1">
      <alignment horizontal="center"/>
    </xf>
    <xf numFmtId="0" fontId="10" fillId="0" borderId="1" xfId="39" applyFont="1" applyFill="1" applyBorder="1" applyAlignment="1"/>
    <xf numFmtId="0" fontId="10" fillId="0" borderId="0" xfId="39" applyFont="1" applyFill="1" applyBorder="1" applyAlignment="1"/>
    <xf numFmtId="0" fontId="10" fillId="0" borderId="2" xfId="39" applyFont="1" applyFill="1" applyBorder="1"/>
    <xf numFmtId="3" fontId="10" fillId="0" borderId="0" xfId="521" applyNumberFormat="1" applyFont="1" applyFill="1" applyBorder="1" applyAlignment="1" applyProtection="1"/>
    <xf numFmtId="3" fontId="10" fillId="0" borderId="0" xfId="521" applyNumberFormat="1" applyFont="1" applyFill="1" applyBorder="1" applyAlignment="1" applyProtection="1">
      <alignment horizontal="right"/>
    </xf>
    <xf numFmtId="3" fontId="10" fillId="0" borderId="0" xfId="521" quotePrefix="1" applyNumberFormat="1" applyFont="1" applyFill="1" applyBorder="1" applyAlignment="1" applyProtection="1"/>
    <xf numFmtId="3" fontId="10" fillId="0" borderId="0" xfId="521" applyNumberFormat="1" applyFont="1" applyFill="1" applyBorder="1" applyAlignment="1" applyProtection="1">
      <alignment horizontal="center"/>
    </xf>
    <xf numFmtId="3" fontId="10" fillId="0" borderId="0" xfId="521" quotePrefix="1" applyNumberFormat="1" applyFont="1" applyFill="1" applyBorder="1" applyAlignment="1" applyProtection="1">
      <alignment horizontal="center"/>
    </xf>
    <xf numFmtId="0" fontId="30" fillId="0" borderId="0" xfId="39" applyFont="1" applyFill="1" applyBorder="1" applyAlignment="1">
      <alignment horizontal="left"/>
    </xf>
    <xf numFmtId="0" fontId="22" fillId="0" borderId="0" xfId="39" applyFont="1" applyFill="1" applyBorder="1" applyAlignment="1">
      <alignment horizontal="right"/>
    </xf>
    <xf numFmtId="170" fontId="10" fillId="0" borderId="10" xfId="27" applyNumberFormat="1" applyFont="1" applyFill="1" applyBorder="1"/>
    <xf numFmtId="170" fontId="10" fillId="0" borderId="12" xfId="27" applyNumberFormat="1" applyFont="1" applyFill="1" applyBorder="1"/>
    <xf numFmtId="170" fontId="12" fillId="0" borderId="0" xfId="27" applyNumberFormat="1" applyFont="1" applyFill="1" applyBorder="1" applyAlignment="1">
      <alignment horizontal="right"/>
    </xf>
    <xf numFmtId="170" fontId="11" fillId="0" borderId="0" xfId="27" applyNumberFormat="1" applyFont="1" applyFill="1" applyBorder="1" applyAlignment="1">
      <alignment horizontal="right"/>
    </xf>
    <xf numFmtId="170" fontId="12" fillId="0" borderId="7" xfId="27" applyNumberFormat="1" applyFont="1" applyFill="1" applyBorder="1" applyAlignment="1">
      <alignment horizontal="right"/>
    </xf>
    <xf numFmtId="170" fontId="11" fillId="0" borderId="7" xfId="27" applyNumberFormat="1" applyFont="1" applyFill="1" applyBorder="1" applyAlignment="1">
      <alignment horizontal="right"/>
    </xf>
    <xf numFmtId="170" fontId="11" fillId="0" borderId="0" xfId="27" applyNumberFormat="1" applyFont="1" applyFill="1" applyBorder="1" applyAlignment="1">
      <alignment horizontal="right" vertical="top"/>
    </xf>
    <xf numFmtId="170" fontId="10" fillId="0" borderId="1" xfId="27" applyNumberFormat="1" applyFont="1" applyFill="1" applyBorder="1"/>
    <xf numFmtId="170" fontId="10" fillId="0" borderId="8" xfId="27" applyNumberFormat="1" applyFont="1" applyFill="1" applyBorder="1"/>
    <xf numFmtId="3" fontId="20" fillId="0" borderId="0" xfId="485" applyNumberFormat="1" applyFont="1" applyFill="1" applyBorder="1" applyAlignment="1">
      <alignment horizontal="right" wrapText="1"/>
    </xf>
    <xf numFmtId="3" fontId="20" fillId="0" borderId="7" xfId="485" applyNumberFormat="1" applyFont="1" applyFill="1" applyBorder="1" applyAlignment="1">
      <alignment horizontal="right" wrapText="1"/>
    </xf>
    <xf numFmtId="171" fontId="20" fillId="0" borderId="0" xfId="485" applyNumberFormat="1" applyFont="1" applyFill="1" applyBorder="1" applyAlignment="1">
      <alignment horizontal="right" wrapText="1"/>
    </xf>
    <xf numFmtId="0" fontId="20" fillId="0" borderId="0" xfId="0" applyFont="1" applyFill="1"/>
    <xf numFmtId="170" fontId="10" fillId="0" borderId="7" xfId="27" applyNumberFormat="1" applyFont="1" applyFill="1" applyBorder="1" applyAlignment="1">
      <alignment vertical="top"/>
    </xf>
    <xf numFmtId="170" fontId="11" fillId="0" borderId="0" xfId="27" applyNumberFormat="1" applyFont="1" applyFill="1" applyBorder="1"/>
    <xf numFmtId="3" fontId="20" fillId="0" borderId="0" xfId="485" applyNumberFormat="1" applyFont="1" applyFill="1" applyBorder="1" applyAlignment="1">
      <alignment horizontal="right" vertical="top" wrapText="1"/>
    </xf>
    <xf numFmtId="3" fontId="20" fillId="0" borderId="7" xfId="485" applyNumberFormat="1" applyFont="1" applyFill="1" applyBorder="1" applyAlignment="1">
      <alignment horizontal="right" vertical="top" wrapText="1"/>
    </xf>
    <xf numFmtId="171" fontId="20" fillId="0" borderId="0" xfId="485" applyNumberFormat="1" applyFont="1" applyFill="1" applyBorder="1" applyAlignment="1">
      <alignment horizontal="right" vertical="top" wrapText="1"/>
    </xf>
    <xf numFmtId="37" fontId="10" fillId="0" borderId="7" xfId="27" applyNumberFormat="1" applyFont="1" applyFill="1" applyBorder="1" applyAlignment="1" applyProtection="1">
      <alignment horizontal="right" wrapText="1"/>
    </xf>
    <xf numFmtId="171" fontId="10" fillId="0" borderId="0" xfId="27" applyNumberFormat="1" applyFont="1" applyFill="1" applyBorder="1" applyAlignment="1" applyProtection="1">
      <alignment horizontal="right" wrapText="1"/>
    </xf>
    <xf numFmtId="37" fontId="10" fillId="0" borderId="7" xfId="27" applyNumberFormat="1" applyFont="1" applyFill="1" applyBorder="1" applyAlignment="1" applyProtection="1">
      <alignment horizontal="right" vertical="top" wrapText="1"/>
    </xf>
    <xf numFmtId="171" fontId="10" fillId="0" borderId="0" xfId="27" applyNumberFormat="1" applyFont="1" applyFill="1" applyBorder="1" applyAlignment="1" applyProtection="1">
      <alignment horizontal="right" vertical="top" wrapText="1"/>
    </xf>
    <xf numFmtId="3" fontId="20" fillId="0" borderId="0" xfId="485" applyNumberFormat="1" applyFont="1" applyFill="1" applyBorder="1" applyAlignment="1">
      <alignment horizontal="right"/>
    </xf>
    <xf numFmtId="3" fontId="20" fillId="0" borderId="7" xfId="150" applyNumberFormat="1" applyFont="1" applyFill="1" applyBorder="1" applyAlignment="1"/>
    <xf numFmtId="171" fontId="20" fillId="0" borderId="0" xfId="485" applyNumberFormat="1" applyFont="1" applyFill="1" applyBorder="1" applyAlignment="1"/>
    <xf numFmtId="171" fontId="20" fillId="0" borderId="0" xfId="150" applyNumberFormat="1" applyFont="1" applyFill="1" applyBorder="1" applyAlignment="1"/>
    <xf numFmtId="3" fontId="20" fillId="0" borderId="7" xfId="48" applyNumberFormat="1" applyFont="1" applyFill="1" applyBorder="1" applyAlignment="1"/>
    <xf numFmtId="171" fontId="20" fillId="0" borderId="0" xfId="48" applyNumberFormat="1" applyFont="1" applyFill="1" applyBorder="1" applyAlignment="1"/>
    <xf numFmtId="3" fontId="20" fillId="0" borderId="7" xfId="65" applyNumberFormat="1" applyFont="1" applyFill="1" applyBorder="1" applyAlignment="1">
      <alignment horizontal="right" vertical="top" wrapText="1"/>
    </xf>
    <xf numFmtId="171" fontId="20" fillId="0" borderId="0" xfId="65" applyNumberFormat="1" applyFont="1" applyFill="1" applyBorder="1" applyAlignment="1">
      <alignment horizontal="right" vertical="top" wrapText="1"/>
    </xf>
    <xf numFmtId="3" fontId="20" fillId="0" borderId="7" xfId="99" applyNumberFormat="1" applyFont="1" applyFill="1" applyBorder="1" applyAlignment="1">
      <alignment horizontal="right" wrapText="1"/>
    </xf>
    <xf numFmtId="171" fontId="20" fillId="0" borderId="0" xfId="99" applyNumberFormat="1" applyFont="1" applyFill="1" applyBorder="1" applyAlignment="1">
      <alignment horizontal="right" wrapText="1"/>
    </xf>
    <xf numFmtId="3" fontId="20" fillId="0" borderId="0" xfId="48" applyNumberFormat="1" applyFont="1" applyFill="1" applyBorder="1" applyAlignment="1"/>
    <xf numFmtId="3" fontId="20" fillId="0" borderId="0" xfId="287" applyNumberFormat="1" applyFont="1" applyFill="1" applyBorder="1" applyAlignment="1"/>
    <xf numFmtId="3" fontId="20" fillId="0" borderId="7" xfId="287" applyNumberFormat="1" applyFont="1" applyFill="1" applyBorder="1" applyAlignment="1"/>
    <xf numFmtId="170" fontId="10" fillId="0" borderId="10" xfId="27" applyNumberFormat="1" applyFont="1" applyFill="1" applyBorder="1" applyAlignment="1">
      <alignment horizontal="right"/>
    </xf>
    <xf numFmtId="170" fontId="10" fillId="0" borderId="1" xfId="27" applyNumberFormat="1" applyFont="1" applyFill="1" applyBorder="1" applyAlignment="1">
      <alignment horizontal="right"/>
    </xf>
    <xf numFmtId="170" fontId="10" fillId="0" borderId="5" xfId="27" applyNumberFormat="1" applyFont="1" applyFill="1" applyBorder="1" applyAlignment="1">
      <alignment horizontal="right"/>
    </xf>
    <xf numFmtId="171" fontId="20" fillId="0" borderId="0" xfId="1" applyNumberFormat="1" applyFont="1" applyFill="1" applyBorder="1" applyAlignment="1">
      <alignment horizontal="right" wrapText="1"/>
    </xf>
    <xf numFmtId="171" fontId="10" fillId="0" borderId="0" xfId="1" applyNumberFormat="1" applyFont="1" applyFill="1" applyBorder="1" applyAlignment="1" applyProtection="1">
      <alignment horizontal="right" wrapText="1"/>
    </xf>
    <xf numFmtId="3" fontId="10" fillId="0" borderId="0" xfId="27" applyNumberFormat="1" applyFont="1" applyFill="1" applyAlignment="1">
      <alignment vertical="top"/>
    </xf>
    <xf numFmtId="170" fontId="22" fillId="0" borderId="0" xfId="27" applyNumberFormat="1" applyFont="1" applyFill="1" applyBorder="1" applyAlignment="1">
      <alignment vertical="top"/>
    </xf>
    <xf numFmtId="3" fontId="20" fillId="0" borderId="0" xfId="287" applyNumberFormat="1" applyFont="1" applyFill="1" applyBorder="1" applyAlignment="1">
      <alignment horizontal="right"/>
    </xf>
    <xf numFmtId="166" fontId="12" fillId="0" borderId="0" xfId="21" applyNumberFormat="1" applyFont="1" applyFill="1" applyBorder="1" applyAlignment="1">
      <alignment horizontal="right" vertical="top"/>
    </xf>
    <xf numFmtId="3" fontId="10" fillId="0" borderId="0" xfId="27" applyNumberFormat="1" applyFont="1" applyFill="1" applyBorder="1"/>
    <xf numFmtId="4" fontId="12" fillId="0" borderId="0" xfId="27" applyNumberFormat="1" applyFont="1" applyFill="1" applyBorder="1" applyAlignment="1">
      <alignment horizontal="left"/>
    </xf>
    <xf numFmtId="170" fontId="10" fillId="0" borderId="0" xfId="27" applyNumberFormat="1" applyFont="1" applyFill="1" applyBorder="1" applyAlignment="1"/>
    <xf numFmtId="3" fontId="20" fillId="0" borderId="0" xfId="99" applyNumberFormat="1" applyFont="1" applyFill="1" applyBorder="1" applyAlignment="1"/>
    <xf numFmtId="3" fontId="10" fillId="0" borderId="0" xfId="27" quotePrefix="1" applyNumberFormat="1" applyFont="1" applyFill="1" applyBorder="1" applyAlignment="1" applyProtection="1">
      <alignment horizontal="right"/>
    </xf>
    <xf numFmtId="3" fontId="20" fillId="0" borderId="0" xfId="133" applyNumberFormat="1" applyFont="1" applyFill="1" applyBorder="1" applyAlignment="1"/>
    <xf numFmtId="168" fontId="20" fillId="0" borderId="0" xfId="1" applyNumberFormat="1" applyFont="1" applyFill="1" applyBorder="1" applyAlignment="1">
      <alignment horizontal="right" wrapText="1"/>
    </xf>
    <xf numFmtId="3" fontId="19" fillId="0" borderId="0" xfId="485" applyNumberFormat="1" applyFont="1" applyFill="1" applyBorder="1" applyAlignment="1"/>
    <xf numFmtId="3" fontId="12" fillId="0" borderId="0" xfId="82" applyNumberFormat="1" applyFont="1" applyFill="1" applyBorder="1" applyAlignment="1">
      <alignment horizontal="right" wrapText="1"/>
    </xf>
    <xf numFmtId="3" fontId="12" fillId="0" borderId="0" xfId="65" applyNumberFormat="1" applyFont="1" applyFill="1" applyBorder="1" applyAlignment="1">
      <alignment horizontal="right" wrapText="1"/>
    </xf>
    <xf numFmtId="170" fontId="12" fillId="0" borderId="0" xfId="27" applyNumberFormat="1" applyFont="1" applyFill="1" applyBorder="1" applyAlignment="1">
      <alignment horizontal="left" indent="2"/>
    </xf>
    <xf numFmtId="3" fontId="10" fillId="0" borderId="0" xfId="485" applyNumberFormat="1" applyFont="1" applyFill="1" applyBorder="1" applyAlignment="1">
      <alignment horizontal="right" wrapText="1"/>
    </xf>
    <xf numFmtId="3" fontId="10" fillId="0" borderId="0" xfId="82" applyNumberFormat="1" applyFont="1" applyFill="1" applyBorder="1" applyAlignment="1">
      <alignment horizontal="right" wrapText="1"/>
    </xf>
    <xf numFmtId="170" fontId="11" fillId="0" borderId="0" xfId="27" applyNumberFormat="1" applyFont="1" applyFill="1" applyBorder="1" applyAlignment="1">
      <alignment horizontal="left" vertical="top" indent="2"/>
    </xf>
    <xf numFmtId="3" fontId="10" fillId="0" borderId="0" xfId="99" applyNumberFormat="1" applyFont="1" applyFill="1" applyBorder="1" applyAlignment="1">
      <alignment horizontal="right" wrapText="1"/>
    </xf>
    <xf numFmtId="3" fontId="10" fillId="0" borderId="0" xfId="520" quotePrefix="1" applyNumberFormat="1" applyFont="1" applyFill="1" applyBorder="1" applyAlignment="1">
      <alignment horizontal="right" wrapText="1"/>
    </xf>
    <xf numFmtId="3" fontId="10" fillId="0" borderId="0" xfId="116" applyNumberFormat="1" applyFont="1" applyFill="1" applyBorder="1" applyAlignment="1">
      <alignment horizontal="right" wrapText="1"/>
    </xf>
    <xf numFmtId="3" fontId="10" fillId="0" borderId="0" xfId="133" applyNumberFormat="1" applyFont="1" applyFill="1" applyBorder="1" applyAlignment="1">
      <alignment horizontal="right" wrapText="1"/>
    </xf>
    <xf numFmtId="3" fontId="10" fillId="0" borderId="0" xfId="133" quotePrefix="1" applyNumberFormat="1" applyFont="1" applyFill="1" applyBorder="1" applyAlignment="1">
      <alignment horizontal="right" wrapText="1"/>
    </xf>
    <xf numFmtId="3" fontId="20" fillId="0" borderId="0" xfId="202" applyNumberFormat="1" applyFont="1" applyFill="1" applyBorder="1" applyAlignment="1"/>
    <xf numFmtId="3" fontId="10" fillId="0" borderId="0" xfId="520" quotePrefix="1" applyNumberFormat="1" applyFont="1" applyFill="1" applyBorder="1" applyAlignment="1">
      <alignment horizontal="right"/>
    </xf>
    <xf numFmtId="3" fontId="10" fillId="0" borderId="0" xfId="150" applyNumberFormat="1" applyFont="1" applyFill="1" applyBorder="1" applyAlignment="1">
      <alignment horizontal="right" wrapText="1"/>
    </xf>
    <xf numFmtId="3" fontId="20" fillId="0" borderId="0" xfId="236" applyNumberFormat="1" applyFont="1" applyFill="1" applyBorder="1" applyAlignment="1"/>
    <xf numFmtId="3" fontId="10" fillId="0" borderId="0" xfId="48" applyNumberFormat="1" applyFont="1" applyFill="1" applyBorder="1" applyAlignment="1">
      <alignment horizontal="right" wrapText="1"/>
    </xf>
    <xf numFmtId="3" fontId="20" fillId="0" borderId="0" xfId="270" applyNumberFormat="1" applyFont="1" applyFill="1" applyBorder="1" applyAlignment="1"/>
    <xf numFmtId="3" fontId="10" fillId="0" borderId="0" xfId="167" applyNumberFormat="1" applyFont="1" applyFill="1" applyBorder="1" applyAlignment="1">
      <alignment horizontal="right" wrapText="1"/>
    </xf>
    <xf numFmtId="166" fontId="10" fillId="0" borderId="10" xfId="520" applyNumberFormat="1" applyFont="1" applyFill="1" applyBorder="1"/>
    <xf numFmtId="166" fontId="12" fillId="0" borderId="10" xfId="520" applyNumberFormat="1" applyFont="1" applyFill="1" applyBorder="1" applyAlignment="1">
      <alignment horizontal="left"/>
    </xf>
    <xf numFmtId="166" fontId="12" fillId="0" borderId="10" xfId="520" applyNumberFormat="1" applyFont="1" applyFill="1" applyBorder="1"/>
    <xf numFmtId="166" fontId="12" fillId="0" borderId="0" xfId="520" applyNumberFormat="1" applyFont="1" applyFill="1" applyBorder="1" applyAlignment="1">
      <alignment horizontal="right"/>
    </xf>
    <xf numFmtId="166" fontId="11" fillId="0" borderId="0" xfId="520" applyNumberFormat="1" applyFont="1" applyFill="1" applyBorder="1" applyAlignment="1">
      <alignment horizontal="left" indent="1"/>
    </xf>
    <xf numFmtId="166" fontId="11" fillId="0" borderId="0" xfId="520" applyNumberFormat="1" applyFont="1" applyFill="1" applyBorder="1" applyAlignment="1">
      <alignment horizontal="right" vertical="top"/>
    </xf>
    <xf numFmtId="166" fontId="12" fillId="0" borderId="0" xfId="520" applyNumberFormat="1" applyFont="1" applyFill="1" applyBorder="1" applyAlignment="1">
      <alignment horizontal="right" vertical="center"/>
    </xf>
    <xf numFmtId="166" fontId="12" fillId="0" borderId="2" xfId="520" applyNumberFormat="1" applyFont="1" applyFill="1" applyBorder="1" applyAlignment="1">
      <alignment horizontal="right" vertical="center"/>
    </xf>
    <xf numFmtId="166" fontId="11" fillId="0" borderId="0" xfId="520" applyNumberFormat="1" applyFont="1" applyFill="1" applyBorder="1" applyAlignment="1">
      <alignment horizontal="right" vertical="center"/>
    </xf>
    <xf numFmtId="166" fontId="10" fillId="0" borderId="1" xfId="520" applyNumberFormat="1" applyFont="1" applyFill="1" applyBorder="1"/>
    <xf numFmtId="166" fontId="11" fillId="0" borderId="1" xfId="520" applyNumberFormat="1" applyFont="1" applyFill="1" applyBorder="1" applyAlignment="1">
      <alignment horizontal="right"/>
    </xf>
    <xf numFmtId="166" fontId="10" fillId="0" borderId="2" xfId="520" applyNumberFormat="1" applyFont="1" applyFill="1" applyBorder="1"/>
    <xf numFmtId="169" fontId="10" fillId="0" borderId="0" xfId="520" applyNumberFormat="1" applyFont="1" applyFill="1" applyBorder="1" applyAlignment="1">
      <alignment vertical="top"/>
    </xf>
    <xf numFmtId="166" fontId="12" fillId="0" borderId="0" xfId="520" applyNumberFormat="1" applyFont="1" applyFill="1" applyBorder="1" applyAlignment="1">
      <alignment horizontal="left" indent="2"/>
    </xf>
    <xf numFmtId="166" fontId="11" fillId="0" borderId="0" xfId="520" applyNumberFormat="1" applyFont="1" applyFill="1" applyBorder="1" applyAlignment="1">
      <alignment horizontal="left" vertical="top" indent="2"/>
    </xf>
    <xf numFmtId="166" fontId="12" fillId="0" borderId="0" xfId="520" applyNumberFormat="1" applyFont="1" applyFill="1" applyBorder="1" applyAlignment="1">
      <alignment horizontal="left" vertical="top" indent="2"/>
    </xf>
    <xf numFmtId="3" fontId="12" fillId="0" borderId="0" xfId="520" applyNumberFormat="1" applyFont="1" applyFill="1" applyBorder="1" applyAlignment="1">
      <alignment vertical="center"/>
    </xf>
    <xf numFmtId="4" fontId="12" fillId="0" borderId="0" xfId="520" applyNumberFormat="1" applyFont="1" applyFill="1" applyBorder="1" applyAlignment="1">
      <alignment vertical="center"/>
    </xf>
    <xf numFmtId="4" fontId="12" fillId="0" borderId="0" xfId="520" applyNumberFormat="1" applyFont="1" applyFill="1" applyBorder="1" applyAlignment="1">
      <alignment vertical="top"/>
    </xf>
    <xf numFmtId="2" fontId="12" fillId="0" borderId="0" xfId="520" applyNumberFormat="1" applyFont="1" applyFill="1" applyBorder="1" applyAlignment="1">
      <alignment vertical="center"/>
    </xf>
    <xf numFmtId="2" fontId="12" fillId="0" borderId="0" xfId="520" applyNumberFormat="1" applyFont="1" applyFill="1" applyBorder="1" applyAlignment="1">
      <alignment vertical="top"/>
    </xf>
    <xf numFmtId="3" fontId="11" fillId="0" borderId="0" xfId="520" applyNumberFormat="1" applyFont="1" applyFill="1" applyBorder="1" applyAlignment="1"/>
    <xf numFmtId="166" fontId="11" fillId="0" borderId="0" xfId="520" quotePrefix="1" applyNumberFormat="1" applyFont="1" applyFill="1" applyBorder="1" applyAlignment="1">
      <alignment horizontal="left" indent="2"/>
    </xf>
    <xf numFmtId="3" fontId="10" fillId="0" borderId="0" xfId="522" applyNumberFormat="1" applyFont="1" applyFill="1" applyBorder="1" applyAlignment="1" applyProtection="1">
      <alignment horizontal="right" wrapText="1"/>
    </xf>
    <xf numFmtId="166" fontId="10" fillId="0" borderId="4" xfId="520" applyNumberFormat="1" applyFont="1" applyFill="1" applyBorder="1"/>
    <xf numFmtId="166" fontId="31" fillId="0" borderId="0" xfId="520" applyNumberFormat="1" applyFont="1" applyFill="1" applyBorder="1" applyAlignment="1">
      <alignment vertical="top"/>
    </xf>
    <xf numFmtId="166" fontId="10" fillId="0" borderId="10" xfId="21" applyNumberFormat="1" applyFont="1" applyFill="1" applyBorder="1"/>
    <xf numFmtId="166" fontId="12" fillId="0" borderId="10" xfId="21" applyNumberFormat="1" applyFont="1" applyFill="1" applyBorder="1" applyAlignment="1">
      <alignment horizontal="left"/>
    </xf>
    <xf numFmtId="166" fontId="12" fillId="0" borderId="10" xfId="21" applyNumberFormat="1" applyFont="1" applyFill="1" applyBorder="1"/>
    <xf numFmtId="166" fontId="12" fillId="0" borderId="10" xfId="21" applyNumberFormat="1" applyFont="1" applyFill="1" applyBorder="1" applyAlignment="1">
      <alignment horizontal="right"/>
    </xf>
    <xf numFmtId="166" fontId="12" fillId="0" borderId="0" xfId="30" applyNumberFormat="1" applyFont="1" applyFill="1" applyBorder="1" applyAlignment="1">
      <alignment horizontal="right"/>
    </xf>
    <xf numFmtId="166" fontId="10" fillId="0" borderId="1" xfId="21" applyNumberFormat="1" applyFont="1" applyFill="1" applyBorder="1"/>
    <xf numFmtId="166" fontId="11" fillId="0" borderId="1" xfId="21" applyNumberFormat="1" applyFont="1" applyFill="1" applyBorder="1"/>
    <xf numFmtId="166" fontId="10" fillId="0" borderId="1" xfId="21" applyNumberFormat="1" applyFont="1" applyFill="1" applyBorder="1" applyAlignment="1">
      <alignment horizontal="right"/>
    </xf>
    <xf numFmtId="166" fontId="10" fillId="0" borderId="1" xfId="21" applyNumberFormat="1" applyFont="1" applyFill="1" applyBorder="1" applyAlignment="1">
      <alignment horizontal="left"/>
    </xf>
    <xf numFmtId="166" fontId="12" fillId="0" borderId="0" xfId="23" applyNumberFormat="1" applyFont="1" applyFill="1" applyBorder="1" applyAlignment="1">
      <alignment horizontal="left"/>
    </xf>
    <xf numFmtId="166" fontId="10" fillId="0" borderId="0" xfId="21" applyNumberFormat="1" applyFont="1" applyFill="1" applyBorder="1" applyAlignment="1">
      <alignment vertical="top"/>
    </xf>
    <xf numFmtId="166" fontId="11" fillId="0" borderId="0" xfId="23" applyNumberFormat="1" applyFont="1" applyFill="1" applyBorder="1" applyAlignment="1">
      <alignment horizontal="left" vertical="top"/>
    </xf>
    <xf numFmtId="3" fontId="10" fillId="0" borderId="0" xfId="6" applyNumberFormat="1" applyFont="1" applyFill="1" applyBorder="1" applyAlignment="1" applyProtection="1">
      <alignment horizontal="right" wrapText="1"/>
    </xf>
    <xf numFmtId="166" fontId="11" fillId="0" borderId="0" xfId="520" applyNumberFormat="1" applyFont="1" applyFill="1" applyBorder="1" applyAlignment="1">
      <alignment horizontal="left"/>
    </xf>
    <xf numFmtId="166" fontId="12" fillId="0" borderId="0" xfId="520" applyNumberFormat="1" applyFont="1" applyFill="1" applyBorder="1" applyAlignment="1">
      <alignment horizontal="right" vertical="center" indent="1"/>
    </xf>
    <xf numFmtId="166" fontId="12" fillId="0" borderId="0" xfId="520" applyNumberFormat="1" applyFont="1" applyFill="1" applyBorder="1" applyAlignment="1">
      <alignment horizontal="right" vertical="center" indent="2"/>
    </xf>
    <xf numFmtId="166" fontId="39" fillId="0" borderId="0" xfId="520" applyNumberFormat="1" applyFont="1" applyFill="1" applyBorder="1" applyAlignment="1">
      <alignment vertical="top"/>
    </xf>
    <xf numFmtId="166" fontId="12" fillId="0" borderId="0" xfId="520" applyNumberFormat="1" applyFont="1" applyFill="1" applyBorder="1" applyAlignment="1">
      <alignment horizontal="center"/>
    </xf>
    <xf numFmtId="166" fontId="11" fillId="0" borderId="0" xfId="520" applyNumberFormat="1" applyFont="1" applyFill="1" applyBorder="1" applyAlignment="1">
      <alignment horizontal="center"/>
    </xf>
    <xf numFmtId="166" fontId="11" fillId="0" borderId="1" xfId="520" applyNumberFormat="1" applyFont="1" applyFill="1" applyBorder="1" applyAlignment="1">
      <alignment horizontal="right" vertical="top"/>
    </xf>
    <xf numFmtId="166" fontId="12" fillId="0" borderId="1" xfId="520" applyNumberFormat="1" applyFont="1" applyFill="1" applyBorder="1" applyAlignment="1">
      <alignment horizontal="right" vertical="center"/>
    </xf>
    <xf numFmtId="166" fontId="12" fillId="0" borderId="1" xfId="520" applyNumberFormat="1" applyFont="1" applyFill="1" applyBorder="1" applyAlignment="1">
      <alignment horizontal="right" vertical="center" indent="1"/>
    </xf>
    <xf numFmtId="166" fontId="12" fillId="0" borderId="1" xfId="520" applyNumberFormat="1" applyFont="1" applyFill="1" applyBorder="1" applyAlignment="1">
      <alignment horizontal="right" vertical="center" indent="2"/>
    </xf>
    <xf numFmtId="166" fontId="11" fillId="0" borderId="0" xfId="520" applyNumberFormat="1" applyFont="1" applyFill="1" applyBorder="1" applyAlignment="1"/>
    <xf numFmtId="166" fontId="12" fillId="0" borderId="0" xfId="520" applyNumberFormat="1" applyFont="1" applyFill="1" applyBorder="1" applyAlignment="1"/>
    <xf numFmtId="0" fontId="0" fillId="0" borderId="0" xfId="0" applyFill="1" applyBorder="1" applyAlignment="1"/>
    <xf numFmtId="3" fontId="10" fillId="0" borderId="0" xfId="1" applyNumberFormat="1" applyFont="1" applyFill="1" applyBorder="1"/>
    <xf numFmtId="3" fontId="10" fillId="0" borderId="0" xfId="1" applyNumberFormat="1" applyFont="1" applyFill="1" applyBorder="1" applyAlignment="1">
      <alignment vertical="top"/>
    </xf>
    <xf numFmtId="4" fontId="12" fillId="0" borderId="0" xfId="520" applyNumberFormat="1" applyFont="1" applyFill="1" applyBorder="1" applyAlignment="1"/>
    <xf numFmtId="3" fontId="12" fillId="0" borderId="0" xfId="520" applyNumberFormat="1" applyFont="1" applyFill="1" applyBorder="1" applyAlignment="1"/>
    <xf numFmtId="2" fontId="12" fillId="0" borderId="0" xfId="520" applyNumberFormat="1" applyFont="1" applyFill="1" applyBorder="1" applyAlignment="1"/>
    <xf numFmtId="166" fontId="10" fillId="0" borderId="0" xfId="21" applyNumberFormat="1" applyFont="1" applyFill="1" applyBorder="1" applyAlignment="1"/>
    <xf numFmtId="166" fontId="12" fillId="0" borderId="0" xfId="23" applyNumberFormat="1" applyFont="1" applyFill="1" applyBorder="1" applyAlignment="1">
      <alignment horizontal="left" vertical="center"/>
    </xf>
    <xf numFmtId="166" fontId="10" fillId="0" borderId="0" xfId="21" applyNumberFormat="1" applyFont="1" applyFill="1" applyAlignment="1"/>
    <xf numFmtId="166" fontId="12" fillId="0" borderId="0" xfId="21" applyNumberFormat="1" applyFont="1" applyFill="1" applyBorder="1" applyAlignment="1">
      <alignment horizontal="left" indent="2"/>
    </xf>
    <xf numFmtId="166" fontId="11" fillId="0" borderId="0" xfId="21" applyNumberFormat="1" applyFont="1" applyFill="1" applyBorder="1" applyAlignment="1">
      <alignment horizontal="left" indent="2"/>
    </xf>
    <xf numFmtId="169" fontId="10" fillId="0" borderId="0" xfId="21" applyNumberFormat="1" applyFont="1" applyFill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right" vertical="top"/>
    </xf>
    <xf numFmtId="166" fontId="12" fillId="0" borderId="0" xfId="30" applyNumberFormat="1" applyFont="1" applyFill="1" applyBorder="1" applyAlignment="1">
      <alignment horizontal="right" vertical="top"/>
    </xf>
    <xf numFmtId="166" fontId="11" fillId="0" borderId="0" xfId="30" applyNumberFormat="1" applyFont="1" applyFill="1" applyBorder="1" applyAlignment="1">
      <alignment horizontal="right"/>
    </xf>
    <xf numFmtId="166" fontId="10" fillId="0" borderId="10" xfId="30" applyNumberFormat="1" applyFont="1" applyFill="1" applyBorder="1"/>
    <xf numFmtId="166" fontId="12" fillId="0" borderId="10" xfId="30" applyNumberFormat="1" applyFont="1" applyFill="1" applyBorder="1" applyAlignment="1">
      <alignment horizontal="left"/>
    </xf>
    <xf numFmtId="166" fontId="12" fillId="0" borderId="10" xfId="30" applyNumberFormat="1" applyFont="1" applyFill="1" applyBorder="1"/>
    <xf numFmtId="166" fontId="11" fillId="0" borderId="0" xfId="30" applyNumberFormat="1" applyFont="1" applyFill="1" applyBorder="1" applyAlignment="1">
      <alignment horizontal="left"/>
    </xf>
    <xf numFmtId="166" fontId="10" fillId="0" borderId="0" xfId="30" applyNumberFormat="1" applyFont="1" applyFill="1" applyBorder="1" applyAlignment="1">
      <alignment horizontal="right"/>
    </xf>
    <xf numFmtId="166" fontId="10" fillId="0" borderId="1" xfId="30" applyNumberFormat="1" applyFont="1" applyFill="1" applyBorder="1"/>
    <xf numFmtId="166" fontId="11" fillId="0" borderId="1" xfId="30" applyNumberFormat="1" applyFont="1" applyFill="1" applyBorder="1"/>
    <xf numFmtId="166" fontId="10" fillId="0" borderId="0" xfId="30" applyNumberFormat="1" applyFont="1" applyFill="1" applyBorder="1" applyAlignment="1">
      <alignment horizontal="left"/>
    </xf>
    <xf numFmtId="3" fontId="10" fillId="0" borderId="0" xfId="522" applyNumberFormat="1" applyFont="1" applyFill="1" applyBorder="1" applyAlignment="1" applyProtection="1"/>
    <xf numFmtId="166" fontId="12" fillId="0" borderId="0" xfId="25" applyNumberFormat="1" applyFont="1" applyFill="1" applyBorder="1" applyAlignment="1">
      <alignment horizontal="right"/>
    </xf>
    <xf numFmtId="0" fontId="11" fillId="0" borderId="0" xfId="39" applyFont="1" applyFill="1" applyBorder="1" applyAlignment="1">
      <alignment horizontal="right" readingOrder="1"/>
    </xf>
    <xf numFmtId="166" fontId="11" fillId="0" borderId="0" xfId="25" applyNumberFormat="1" applyFont="1" applyFill="1" applyBorder="1" applyAlignment="1">
      <alignment horizontal="right"/>
    </xf>
    <xf numFmtId="166" fontId="11" fillId="0" borderId="0" xfId="30" applyNumberFormat="1" applyFont="1" applyFill="1" applyBorder="1" applyAlignment="1">
      <alignment horizontal="center"/>
    </xf>
    <xf numFmtId="3" fontId="18" fillId="0" borderId="0" xfId="339" applyNumberFormat="1" applyFont="1" applyFill="1" applyBorder="1" applyAlignment="1">
      <alignment horizontal="right"/>
    </xf>
    <xf numFmtId="3" fontId="18" fillId="0" borderId="0" xfId="520" applyNumberFormat="1" applyFont="1" applyFill="1" applyBorder="1" applyAlignment="1">
      <alignment horizontal="right" wrapText="1"/>
    </xf>
    <xf numFmtId="3" fontId="21" fillId="0" borderId="0" xfId="520" applyNumberFormat="1" applyFont="1" applyFill="1" applyBorder="1" applyAlignment="1">
      <alignment vertical="top"/>
    </xf>
    <xf numFmtId="3" fontId="17" fillId="0" borderId="0" xfId="520" applyNumberFormat="1" applyFont="1" applyFill="1" applyBorder="1" applyAlignment="1">
      <alignment vertical="top"/>
    </xf>
    <xf numFmtId="166" fontId="43" fillId="2" borderId="0" xfId="520" applyNumberFormat="1" applyFont="1" applyFill="1" applyBorder="1" applyAlignment="1"/>
    <xf numFmtId="166" fontId="10" fillId="0" borderId="0" xfId="520" applyNumberFormat="1" applyFont="1" applyFill="1" applyAlignment="1">
      <alignment horizontal="right"/>
    </xf>
    <xf numFmtId="169" fontId="10" fillId="0" borderId="0" xfId="520" applyNumberFormat="1" applyFont="1" applyFill="1" applyBorder="1" applyAlignment="1">
      <alignment horizontal="right"/>
    </xf>
    <xf numFmtId="3" fontId="39" fillId="0" borderId="0" xfId="533" applyNumberFormat="1" applyFont="1" applyFill="1"/>
    <xf numFmtId="0" fontId="39" fillId="0" borderId="0" xfId="533" applyFont="1" applyFill="1"/>
    <xf numFmtId="166" fontId="43" fillId="2" borderId="0" xfId="520" applyNumberFormat="1" applyFont="1" applyFill="1" applyBorder="1" applyAlignment="1">
      <alignment horizontal="left" wrapText="1"/>
    </xf>
    <xf numFmtId="166" fontId="10" fillId="0" borderId="0" xfId="520" applyNumberFormat="1" applyFont="1" applyFill="1" applyAlignment="1">
      <alignment horizontal="right" vertical="top"/>
    </xf>
    <xf numFmtId="169" fontId="10" fillId="0" borderId="0" xfId="520" applyNumberFormat="1" applyFont="1" applyFill="1" applyBorder="1" applyAlignment="1">
      <alignment horizontal="right" vertical="top"/>
    </xf>
    <xf numFmtId="166" fontId="10" fillId="0" borderId="0" xfId="520" applyNumberFormat="1" applyFont="1" applyFill="1" applyBorder="1" applyAlignment="1">
      <alignment horizontal="right" vertical="top"/>
    </xf>
    <xf numFmtId="169" fontId="10" fillId="0" borderId="0" xfId="522" applyNumberFormat="1" applyFont="1" applyFill="1" applyBorder="1" applyAlignment="1" applyProtection="1">
      <alignment horizontal="right" vertical="top"/>
    </xf>
    <xf numFmtId="166" fontId="41" fillId="0" borderId="0" xfId="520" applyNumberFormat="1" applyFont="1" applyFill="1" applyBorder="1" applyAlignment="1">
      <alignment horizontal="right" vertical="top"/>
    </xf>
    <xf numFmtId="166" fontId="39" fillId="0" borderId="0" xfId="520" applyNumberFormat="1" applyFont="1" applyFill="1" applyBorder="1" applyAlignment="1">
      <alignment horizontal="right" vertical="top"/>
    </xf>
    <xf numFmtId="165" fontId="20" fillId="0" borderId="0" xfId="1" applyFont="1" applyFill="1" applyBorder="1" applyAlignment="1">
      <alignment horizontal="right"/>
    </xf>
    <xf numFmtId="171" fontId="10" fillId="0" borderId="0" xfId="27" applyNumberFormat="1" applyFont="1" applyFill="1" applyAlignment="1">
      <alignment horizontal="right"/>
    </xf>
    <xf numFmtId="171" fontId="20" fillId="0" borderId="0" xfId="485" applyNumberFormat="1" applyFont="1" applyFill="1" applyBorder="1" applyAlignment="1">
      <alignment horizontal="right"/>
    </xf>
    <xf numFmtId="171" fontId="20" fillId="0" borderId="0" xfId="1" applyNumberFormat="1" applyFont="1" applyFill="1" applyBorder="1" applyAlignment="1">
      <alignment horizontal="right"/>
    </xf>
    <xf numFmtId="170" fontId="11" fillId="0" borderId="0" xfId="27" applyNumberFormat="1" applyFont="1" applyFill="1" applyAlignment="1">
      <alignment vertical="top"/>
    </xf>
    <xf numFmtId="171" fontId="10" fillId="0" borderId="0" xfId="27" applyNumberFormat="1" applyFont="1" applyFill="1" applyAlignment="1">
      <alignment vertical="top"/>
    </xf>
    <xf numFmtId="171" fontId="10" fillId="0" borderId="0" xfId="27" applyNumberFormat="1" applyFont="1" applyFill="1"/>
    <xf numFmtId="166" fontId="12" fillId="0" borderId="0" xfId="42" applyNumberFormat="1" applyFont="1" applyFill="1" applyBorder="1" applyAlignment="1">
      <alignment horizontal="center"/>
    </xf>
    <xf numFmtId="0" fontId="44" fillId="0" borderId="0" xfId="533" applyFont="1" applyFill="1"/>
    <xf numFmtId="166" fontId="45" fillId="2" borderId="0" xfId="520" applyNumberFormat="1" applyFont="1" applyFill="1" applyBorder="1" applyAlignment="1">
      <alignment horizontal="left" vertical="top"/>
    </xf>
    <xf numFmtId="0" fontId="46" fillId="0" borderId="0" xfId="533" applyFont="1" applyFill="1"/>
    <xf numFmtId="166" fontId="45" fillId="2" borderId="0" xfId="520" applyNumberFormat="1" applyFont="1" applyFill="1" applyBorder="1" applyAlignment="1">
      <alignment vertical="top"/>
    </xf>
    <xf numFmtId="0" fontId="47" fillId="0" borderId="0" xfId="533" applyFont="1" applyFill="1"/>
    <xf numFmtId="0" fontId="45" fillId="0" borderId="0" xfId="533" applyFont="1" applyFill="1" applyAlignment="1">
      <alignment wrapText="1"/>
    </xf>
    <xf numFmtId="0" fontId="45" fillId="0" borderId="0" xfId="533" applyFont="1" applyFill="1"/>
    <xf numFmtId="166" fontId="47" fillId="2" borderId="0" xfId="520" applyNumberFormat="1" applyFont="1" applyFill="1" applyBorder="1" applyAlignment="1"/>
    <xf numFmtId="166" fontId="45" fillId="2" borderId="0" xfId="520" applyNumberFormat="1" applyFont="1" applyFill="1" applyBorder="1" applyAlignment="1"/>
    <xf numFmtId="166" fontId="45" fillId="2" borderId="0" xfId="520" applyNumberFormat="1" applyFont="1" applyFill="1" applyBorder="1" applyAlignment="1">
      <alignment vertical="center"/>
    </xf>
    <xf numFmtId="3" fontId="1" fillId="0" borderId="0" xfId="533" applyNumberFormat="1" applyFont="1" applyFill="1"/>
    <xf numFmtId="0" fontId="1" fillId="0" borderId="0" xfId="533" applyFont="1" applyFill="1"/>
    <xf numFmtId="166" fontId="47" fillId="2" borderId="0" xfId="520" applyNumberFormat="1" applyFont="1" applyFill="1" applyBorder="1" applyAlignment="1">
      <alignment horizontal="left"/>
    </xf>
    <xf numFmtId="166" fontId="47" fillId="2" borderId="0" xfId="520" applyNumberFormat="1" applyFont="1" applyFill="1" applyBorder="1" applyAlignment="1">
      <alignment horizontal="left" wrapText="1"/>
    </xf>
    <xf numFmtId="166" fontId="45" fillId="2" borderId="0" xfId="520" applyNumberFormat="1" applyFont="1" applyFill="1" applyBorder="1" applyAlignment="1">
      <alignment horizontal="left" vertical="top" wrapText="1"/>
    </xf>
    <xf numFmtId="0" fontId="48" fillId="0" borderId="0" xfId="533" applyFont="1" applyFill="1"/>
    <xf numFmtId="3" fontId="48" fillId="0" borderId="0" xfId="533" applyNumberFormat="1" applyFont="1" applyFill="1"/>
    <xf numFmtId="3" fontId="1" fillId="2" borderId="0" xfId="521" applyNumberFormat="1" applyFont="1" applyFill="1" applyBorder="1" applyAlignment="1" applyProtection="1"/>
    <xf numFmtId="3" fontId="1" fillId="2" borderId="0" xfId="521" applyNumberFormat="1" applyFont="1" applyFill="1" applyBorder="1" applyAlignment="1" applyProtection="1">
      <alignment horizontal="right"/>
    </xf>
    <xf numFmtId="3" fontId="1" fillId="2" borderId="0" xfId="39" quotePrefix="1" applyNumberFormat="1" applyFont="1" applyFill="1" applyBorder="1" applyAlignment="1" applyProtection="1">
      <alignment horizontal="right"/>
    </xf>
    <xf numFmtId="3" fontId="1" fillId="2" borderId="0" xfId="531" applyNumberFormat="1" applyFont="1" applyFill="1" applyBorder="1" applyAlignment="1">
      <alignment horizontal="right" vertical="center"/>
    </xf>
    <xf numFmtId="3" fontId="1" fillId="2" borderId="0" xfId="530" applyNumberFormat="1" applyFont="1" applyFill="1" applyBorder="1" applyAlignment="1" applyProtection="1">
      <alignment horizontal="right" vertical="center"/>
    </xf>
    <xf numFmtId="3" fontId="1" fillId="2" borderId="0" xfId="522" applyNumberFormat="1" applyFont="1" applyFill="1" applyBorder="1" applyAlignment="1" applyProtection="1">
      <alignment horizontal="right"/>
    </xf>
    <xf numFmtId="3" fontId="1" fillId="2" borderId="0" xfId="542" applyNumberFormat="1" applyFont="1" applyFill="1" applyBorder="1" applyAlignment="1" applyProtection="1">
      <alignment horizontal="right"/>
    </xf>
    <xf numFmtId="3" fontId="1" fillId="2" borderId="0" xfId="39" applyNumberFormat="1" applyFont="1" applyFill="1" applyBorder="1" applyAlignment="1" applyProtection="1">
      <alignment horizontal="right"/>
    </xf>
    <xf numFmtId="3" fontId="1" fillId="2" borderId="0" xfId="543" quotePrefix="1" applyNumberFormat="1" applyFont="1" applyFill="1" applyBorder="1" applyAlignment="1" applyProtection="1">
      <alignment horizontal="right" vertical="center"/>
    </xf>
    <xf numFmtId="3" fontId="1" fillId="2" borderId="0" xfId="543" applyNumberFormat="1" applyFont="1" applyFill="1" applyBorder="1" applyAlignment="1" applyProtection="1">
      <alignment horizontal="right" vertical="center"/>
    </xf>
    <xf numFmtId="3" fontId="1" fillId="2" borderId="0" xfId="530" quotePrefix="1" applyNumberFormat="1" applyFont="1" applyFill="1" applyBorder="1" applyAlignment="1" applyProtection="1">
      <alignment horizontal="right" vertical="center"/>
    </xf>
    <xf numFmtId="3" fontId="1" fillId="2" borderId="0" xfId="542" quotePrefix="1" applyNumberFormat="1" applyFont="1" applyFill="1" applyBorder="1" applyAlignment="1" applyProtection="1">
      <alignment horizontal="right"/>
    </xf>
    <xf numFmtId="3" fontId="1" fillId="2" borderId="0" xfId="527" applyNumberFormat="1" applyFont="1" applyFill="1" applyBorder="1" applyAlignment="1">
      <alignment horizontal="right" vertical="center"/>
    </xf>
    <xf numFmtId="168" fontId="48" fillId="2" borderId="0" xfId="1" applyNumberFormat="1" applyFont="1" applyFill="1"/>
    <xf numFmtId="3" fontId="48" fillId="2" borderId="0" xfId="1" quotePrefix="1" applyNumberFormat="1" applyFont="1" applyFill="1" applyAlignment="1">
      <alignment horizontal="right"/>
    </xf>
    <xf numFmtId="0" fontId="27" fillId="2" borderId="0" xfId="531" applyFont="1" applyFill="1" applyAlignment="1">
      <alignment horizontal="left"/>
    </xf>
    <xf numFmtId="0" fontId="49" fillId="2" borderId="0" xfId="531" applyFont="1" applyFill="1" applyAlignment="1">
      <alignment horizontal="left" vertical="top"/>
    </xf>
    <xf numFmtId="3" fontId="12" fillId="0" borderId="0" xfId="33" applyNumberFormat="1" applyFont="1" applyBorder="1" applyAlignment="1">
      <alignment horizontal="right"/>
    </xf>
    <xf numFmtId="3" fontId="10" fillId="0" borderId="0" xfId="33" applyNumberFormat="1" applyFont="1" applyBorder="1" applyAlignment="1">
      <alignment horizontal="right"/>
    </xf>
    <xf numFmtId="3" fontId="10" fillId="0" borderId="0" xfId="33" applyNumberFormat="1" applyFont="1" applyBorder="1"/>
    <xf numFmtId="166" fontId="10" fillId="0" borderId="0" xfId="33" applyNumberFormat="1" applyFont="1"/>
    <xf numFmtId="166" fontId="12" fillId="2" borderId="0" xfId="33" applyNumberFormat="1" applyFont="1" applyFill="1" applyBorder="1" applyAlignment="1">
      <alignment horizontal="left" indent="1"/>
    </xf>
    <xf numFmtId="166" fontId="10" fillId="2" borderId="0" xfId="33" applyNumberFormat="1" applyFont="1" applyFill="1" applyBorder="1"/>
    <xf numFmtId="168" fontId="10" fillId="2" borderId="0" xfId="1" applyNumberFormat="1" applyFont="1" applyFill="1" applyBorder="1" applyAlignment="1">
      <alignment horizontal="right" wrapText="1"/>
    </xf>
    <xf numFmtId="166" fontId="10" fillId="2" borderId="0" xfId="33" applyNumberFormat="1" applyFont="1" applyFill="1"/>
    <xf numFmtId="168" fontId="10" fillId="2" borderId="0" xfId="1" applyNumberFormat="1" applyFont="1" applyFill="1" applyBorder="1" applyAlignment="1" applyProtection="1">
      <alignment horizontal="right" wrapText="1"/>
    </xf>
    <xf numFmtId="166" fontId="11" fillId="2" borderId="0" xfId="33" applyNumberFormat="1" applyFont="1" applyFill="1" applyBorder="1" applyAlignment="1">
      <alignment horizontal="left" indent="1"/>
    </xf>
    <xf numFmtId="166" fontId="12" fillId="2" borderId="0" xfId="35" applyNumberFormat="1" applyFont="1" applyFill="1" applyBorder="1" applyAlignment="1">
      <alignment horizontal="left"/>
    </xf>
    <xf numFmtId="3" fontId="10" fillId="2" borderId="0" xfId="33" applyNumberFormat="1" applyFont="1" applyFill="1" applyBorder="1"/>
    <xf numFmtId="3" fontId="10" fillId="2" borderId="0" xfId="33" applyNumberFormat="1" applyFont="1" applyFill="1" applyBorder="1" applyAlignment="1" applyProtection="1">
      <alignment horizontal="right"/>
    </xf>
    <xf numFmtId="166" fontId="11" fillId="2" borderId="0" xfId="33" applyNumberFormat="1" applyFont="1" applyFill="1" applyBorder="1" applyAlignment="1">
      <alignment horizontal="left"/>
    </xf>
    <xf numFmtId="3" fontId="10" fillId="2" borderId="0" xfId="33" applyNumberFormat="1" applyFont="1" applyFill="1" applyBorder="1" applyAlignment="1" applyProtection="1">
      <alignment horizontal="center"/>
    </xf>
    <xf numFmtId="3" fontId="10" fillId="2" borderId="0" xfId="2" applyNumberFormat="1" applyFont="1" applyFill="1" applyBorder="1" applyAlignment="1" applyProtection="1">
      <alignment horizontal="right"/>
    </xf>
    <xf numFmtId="3" fontId="10" fillId="2" borderId="0" xfId="2" quotePrefix="1" applyNumberFormat="1" applyFont="1" applyFill="1" applyBorder="1" applyAlignment="1" applyProtection="1"/>
    <xf numFmtId="3" fontId="10" fillId="2" borderId="0" xfId="2" applyNumberFormat="1" applyFont="1" applyFill="1" applyBorder="1"/>
    <xf numFmtId="166" fontId="12" fillId="2" borderId="0" xfId="33" applyNumberFormat="1" applyFont="1" applyFill="1" applyBorder="1"/>
    <xf numFmtId="3" fontId="10" fillId="2" borderId="0" xfId="33" applyNumberFormat="1" applyFont="1" applyFill="1" applyBorder="1" applyAlignment="1">
      <alignment horizontal="right" wrapText="1"/>
    </xf>
    <xf numFmtId="3" fontId="10" fillId="2" borderId="0" xfId="33" applyNumberFormat="1" applyFont="1" applyFill="1" applyBorder="1" applyAlignment="1" applyProtection="1">
      <alignment horizontal="right" wrapText="1"/>
    </xf>
    <xf numFmtId="166" fontId="10" fillId="2" borderId="0" xfId="33" applyNumberFormat="1" applyFont="1" applyFill="1" applyBorder="1" applyAlignment="1">
      <alignment horizontal="right" wrapText="1"/>
    </xf>
    <xf numFmtId="166" fontId="22" fillId="2" borderId="0" xfId="33" applyNumberFormat="1" applyFont="1" applyFill="1" applyBorder="1" applyAlignment="1">
      <alignment horizontal="right"/>
    </xf>
    <xf numFmtId="166" fontId="11" fillId="2" borderId="0" xfId="33" applyNumberFormat="1" applyFont="1" applyFill="1" applyBorder="1" applyAlignment="1">
      <alignment horizontal="right"/>
    </xf>
    <xf numFmtId="3" fontId="10" fillId="2" borderId="0" xfId="2" applyNumberFormat="1" applyFont="1" applyFill="1" applyBorder="1" applyAlignment="1" applyProtection="1">
      <alignment horizontal="right" wrapText="1"/>
    </xf>
    <xf numFmtId="3" fontId="10" fillId="2" borderId="0" xfId="2" applyNumberFormat="1" applyFont="1" applyFill="1" applyBorder="1" applyAlignment="1">
      <alignment horizontal="right" wrapText="1"/>
    </xf>
    <xf numFmtId="3" fontId="12" fillId="2" borderId="0" xfId="33" applyNumberFormat="1" applyFont="1" applyFill="1" applyBorder="1"/>
    <xf numFmtId="3" fontId="10" fillId="2" borderId="0" xfId="33" applyNumberFormat="1" applyFont="1" applyFill="1" applyBorder="1" applyAlignment="1">
      <alignment wrapText="1"/>
    </xf>
    <xf numFmtId="3" fontId="10" fillId="2" borderId="0" xfId="2" applyNumberFormat="1" applyFont="1" applyFill="1" applyBorder="1" applyAlignment="1">
      <alignment wrapText="1"/>
    </xf>
    <xf numFmtId="166" fontId="10" fillId="0" borderId="0" xfId="33" applyNumberFormat="1" applyFont="1" applyBorder="1"/>
    <xf numFmtId="3" fontId="10" fillId="2" borderId="0" xfId="2" applyNumberFormat="1" applyFont="1" applyFill="1" applyBorder="1" applyAlignment="1" applyProtection="1">
      <alignment wrapText="1"/>
    </xf>
    <xf numFmtId="3" fontId="10" fillId="0" borderId="0" xfId="2" applyNumberFormat="1" applyFont="1" applyBorder="1"/>
    <xf numFmtId="166" fontId="12" fillId="2" borderId="0" xfId="33" applyNumberFormat="1" applyFont="1" applyFill="1" applyBorder="1" applyAlignment="1">
      <alignment horizontal="left"/>
    </xf>
    <xf numFmtId="3" fontId="10" fillId="2" borderId="0" xfId="2" applyNumberFormat="1" applyFont="1" applyFill="1" applyBorder="1" applyAlignment="1">
      <alignment horizontal="right"/>
    </xf>
    <xf numFmtId="164" fontId="10" fillId="2" borderId="0" xfId="2" applyFont="1" applyFill="1" applyBorder="1" applyAlignment="1" applyProtection="1">
      <alignment horizontal="right"/>
    </xf>
    <xf numFmtId="168" fontId="10" fillId="2" borderId="0" xfId="1" quotePrefix="1" applyNumberFormat="1" applyFont="1" applyFill="1" applyBorder="1" applyAlignment="1">
      <alignment horizontal="right" wrapText="1"/>
    </xf>
    <xf numFmtId="3" fontId="10" fillId="2" borderId="0" xfId="2" quotePrefix="1" applyNumberFormat="1" applyFont="1" applyFill="1" applyBorder="1" applyAlignment="1" applyProtection="1">
      <alignment wrapText="1"/>
    </xf>
    <xf numFmtId="3" fontId="10" fillId="2" borderId="0" xfId="33" quotePrefix="1" applyNumberFormat="1" applyFont="1" applyFill="1" applyBorder="1" applyAlignment="1">
      <alignment horizontal="right" wrapText="1"/>
    </xf>
    <xf numFmtId="166" fontId="12" fillId="2" borderId="0" xfId="33" applyNumberFormat="1" applyFont="1" applyFill="1" applyAlignment="1">
      <alignment horizontal="left" indent="1"/>
    </xf>
    <xf numFmtId="166" fontId="11" fillId="2" borderId="0" xfId="33" applyNumberFormat="1" applyFont="1" applyFill="1" applyAlignment="1">
      <alignment horizontal="left" indent="1"/>
    </xf>
    <xf numFmtId="166" fontId="12" fillId="2" borderId="0" xfId="33" applyNumberFormat="1" applyFont="1" applyFill="1"/>
    <xf numFmtId="166" fontId="10" fillId="2" borderId="0" xfId="33" applyNumberFormat="1" applyFont="1" applyFill="1" applyAlignment="1">
      <alignment horizontal="center"/>
    </xf>
    <xf numFmtId="166" fontId="12" fillId="2" borderId="0" xfId="33" applyNumberFormat="1" applyFont="1" applyFill="1" applyAlignment="1">
      <alignment horizontal="center"/>
    </xf>
    <xf numFmtId="167" fontId="10" fillId="0" borderId="0" xfId="35" applyNumberFormat="1" applyFont="1" applyBorder="1"/>
    <xf numFmtId="166" fontId="12" fillId="2" borderId="0" xfId="35" applyNumberFormat="1" applyFont="1" applyFill="1" applyBorder="1" applyAlignment="1">
      <alignment horizontal="left" indent="1"/>
    </xf>
    <xf numFmtId="3" fontId="12" fillId="2" borderId="0" xfId="35" applyNumberFormat="1" applyFont="1" applyFill="1" applyBorder="1" applyAlignment="1">
      <alignment horizontal="right" wrapText="1"/>
    </xf>
    <xf numFmtId="3" fontId="10" fillId="2" borderId="0" xfId="35" applyNumberFormat="1" applyFont="1" applyFill="1" applyBorder="1" applyAlignment="1">
      <alignment horizontal="right" wrapText="1"/>
    </xf>
    <xf numFmtId="3" fontId="10" fillId="2" borderId="0" xfId="35" quotePrefix="1" applyNumberFormat="1" applyFont="1" applyFill="1" applyBorder="1" applyAlignment="1">
      <alignment horizontal="right" wrapText="1"/>
    </xf>
    <xf numFmtId="166" fontId="12" fillId="2" borderId="0" xfId="35" applyNumberFormat="1" applyFont="1" applyFill="1" applyBorder="1" applyAlignment="1">
      <alignment horizontal="right" wrapText="1"/>
    </xf>
    <xf numFmtId="167" fontId="12" fillId="2" borderId="0" xfId="35" applyNumberFormat="1" applyFont="1" applyFill="1" applyBorder="1" applyAlignment="1">
      <alignment horizontal="right" wrapText="1"/>
    </xf>
    <xf numFmtId="167" fontId="10" fillId="2" borderId="0" xfId="35" applyNumberFormat="1" applyFont="1" applyFill="1" applyBorder="1" applyAlignment="1">
      <alignment horizontal="right" wrapText="1"/>
    </xf>
    <xf numFmtId="166" fontId="11" fillId="2" borderId="0" xfId="35" applyNumberFormat="1" applyFont="1" applyFill="1" applyBorder="1" applyAlignment="1">
      <alignment horizontal="left" indent="1"/>
    </xf>
    <xf numFmtId="166" fontId="11" fillId="2" borderId="0" xfId="35" applyNumberFormat="1" applyFont="1" applyFill="1" applyBorder="1" applyAlignment="1">
      <alignment horizontal="left"/>
    </xf>
    <xf numFmtId="166" fontId="12" fillId="2" borderId="0" xfId="35" applyNumberFormat="1" applyFont="1" applyFill="1" applyAlignment="1">
      <alignment horizontal="right" wrapText="1"/>
    </xf>
    <xf numFmtId="166" fontId="10" fillId="2" borderId="0" xfId="35" applyNumberFormat="1" applyFont="1" applyFill="1" applyAlignment="1">
      <alignment horizontal="right" wrapText="1"/>
    </xf>
    <xf numFmtId="166" fontId="10" fillId="2" borderId="0" xfId="35" applyNumberFormat="1" applyFont="1" applyFill="1" applyBorder="1" applyAlignment="1">
      <alignment horizontal="right" wrapText="1"/>
    </xf>
    <xf numFmtId="166" fontId="10" fillId="2" borderId="0" xfId="35" applyNumberFormat="1" applyFont="1" applyFill="1" applyBorder="1"/>
    <xf numFmtId="167" fontId="10" fillId="2" borderId="0" xfId="45" applyNumberFormat="1" applyFont="1" applyFill="1" applyBorder="1" applyAlignment="1">
      <alignment horizontal="right" wrapText="1"/>
    </xf>
    <xf numFmtId="3" fontId="12" fillId="2" borderId="0" xfId="35" quotePrefix="1" applyNumberFormat="1" applyFont="1" applyFill="1" applyBorder="1" applyAlignment="1">
      <alignment horizontal="right" wrapText="1"/>
    </xf>
    <xf numFmtId="166" fontId="12" fillId="2" borderId="0" xfId="35" applyNumberFormat="1" applyFont="1" applyFill="1" applyBorder="1"/>
    <xf numFmtId="3" fontId="10" fillId="2" borderId="0" xfId="35" applyNumberFormat="1" applyFont="1" applyFill="1" applyBorder="1" applyAlignment="1">
      <alignment horizontal="right"/>
    </xf>
    <xf numFmtId="3" fontId="10" fillId="2" borderId="0" xfId="35" quotePrefix="1" applyNumberFormat="1" applyFont="1" applyFill="1" applyBorder="1" applyAlignment="1">
      <alignment horizontal="right"/>
    </xf>
    <xf numFmtId="167" fontId="12" fillId="2" borderId="0" xfId="35" applyNumberFormat="1" applyFont="1" applyFill="1" applyBorder="1" applyAlignment="1">
      <alignment horizontal="right"/>
    </xf>
    <xf numFmtId="167" fontId="10" fillId="2" borderId="0" xfId="35" applyNumberFormat="1" applyFont="1" applyFill="1" applyBorder="1"/>
    <xf numFmtId="3" fontId="10" fillId="2" borderId="0" xfId="35" applyNumberFormat="1" applyFont="1" applyFill="1" applyBorder="1" applyAlignment="1">
      <alignment wrapText="1"/>
    </xf>
    <xf numFmtId="3" fontId="10" fillId="2" borderId="0" xfId="35" quotePrefix="1" applyNumberFormat="1" applyFont="1" applyFill="1" applyBorder="1" applyAlignment="1">
      <alignment wrapText="1"/>
    </xf>
    <xf numFmtId="166" fontId="12" fillId="2" borderId="0" xfId="35" applyNumberFormat="1" applyFont="1" applyFill="1" applyBorder="1" applyAlignment="1">
      <alignment wrapText="1"/>
    </xf>
    <xf numFmtId="167" fontId="10" fillId="2" borderId="0" xfId="35" applyNumberFormat="1" applyFont="1" applyFill="1" applyBorder="1" applyAlignment="1">
      <alignment wrapText="1"/>
    </xf>
    <xf numFmtId="166" fontId="10" fillId="2" borderId="0" xfId="35" applyNumberFormat="1" applyFont="1" applyFill="1"/>
    <xf numFmtId="166" fontId="10" fillId="2" borderId="0" xfId="35" applyNumberFormat="1" applyFont="1" applyFill="1" applyBorder="1" applyAlignment="1">
      <alignment wrapText="1"/>
    </xf>
    <xf numFmtId="3" fontId="12" fillId="2" borderId="0" xfId="35" applyNumberFormat="1" applyFont="1" applyFill="1" applyBorder="1" applyAlignment="1">
      <alignment horizontal="right"/>
    </xf>
    <xf numFmtId="166" fontId="10" fillId="2" borderId="0" xfId="35" applyNumberFormat="1" applyFont="1" applyFill="1" applyBorder="1" applyAlignment="1">
      <alignment horizontal="left"/>
    </xf>
    <xf numFmtId="167" fontId="12" fillId="2" borderId="0" xfId="35" applyNumberFormat="1" applyFont="1" applyFill="1" applyBorder="1"/>
    <xf numFmtId="3" fontId="10" fillId="0" borderId="0" xfId="35" applyNumberFormat="1" applyFont="1" applyBorder="1" applyAlignment="1">
      <alignment horizontal="right" wrapText="1"/>
    </xf>
    <xf numFmtId="167" fontId="10" fillId="0" borderId="0" xfId="45" applyNumberFormat="1" applyFont="1" applyBorder="1" applyAlignment="1">
      <alignment horizontal="right" wrapText="1"/>
    </xf>
    <xf numFmtId="167" fontId="10" fillId="0" borderId="0" xfId="45" quotePrefix="1" applyNumberFormat="1" applyFont="1" applyBorder="1" applyAlignment="1">
      <alignment horizontal="right" wrapText="1"/>
    </xf>
    <xf numFmtId="166" fontId="12" fillId="0" borderId="0" xfId="35" applyNumberFormat="1" applyFont="1"/>
    <xf numFmtId="166" fontId="10" fillId="0" borderId="0" xfId="35" applyNumberFormat="1" applyFont="1" applyAlignment="1">
      <alignment horizontal="right"/>
    </xf>
    <xf numFmtId="166" fontId="10" fillId="0" borderId="0" xfId="35" applyNumberFormat="1" applyFont="1"/>
    <xf numFmtId="167" fontId="10" fillId="0" borderId="0" xfId="35" applyNumberFormat="1" applyFont="1" applyBorder="1" applyAlignment="1">
      <alignment horizontal="right" wrapText="1"/>
    </xf>
    <xf numFmtId="166" fontId="12" fillId="2" borderId="0" xfId="35" applyNumberFormat="1" applyFont="1" applyFill="1"/>
    <xf numFmtId="1" fontId="10" fillId="2" borderId="0" xfId="35" applyNumberFormat="1" applyFont="1" applyFill="1" applyBorder="1" applyAlignment="1">
      <alignment horizontal="right" wrapText="1"/>
    </xf>
    <xf numFmtId="166" fontId="22" fillId="2" borderId="0" xfId="35" applyNumberFormat="1" applyFont="1" applyFill="1" applyBorder="1" applyAlignment="1">
      <alignment horizontal="left"/>
    </xf>
    <xf numFmtId="166" fontId="11" fillId="2" borderId="0" xfId="35" applyNumberFormat="1" applyFont="1" applyFill="1" applyBorder="1" applyAlignment="1">
      <alignment horizontal="right"/>
    </xf>
    <xf numFmtId="166" fontId="10" fillId="2" borderId="0" xfId="35" applyNumberFormat="1" applyFont="1" applyFill="1" applyBorder="1" applyAlignment="1">
      <alignment horizontal="right"/>
    </xf>
    <xf numFmtId="3" fontId="11" fillId="2" borderId="0" xfId="35" applyNumberFormat="1" applyFont="1" applyFill="1" applyBorder="1" applyAlignment="1">
      <alignment horizontal="right"/>
    </xf>
    <xf numFmtId="3" fontId="10" fillId="2" borderId="0" xfId="528" applyNumberFormat="1" applyFont="1" applyFill="1"/>
    <xf numFmtId="167" fontId="10" fillId="2" borderId="0" xfId="45" applyNumberFormat="1" applyFont="1" applyFill="1" applyBorder="1"/>
    <xf numFmtId="166" fontId="10" fillId="2" borderId="0" xfId="35" applyNumberFormat="1" applyFont="1" applyFill="1" applyAlignment="1">
      <alignment horizontal="right"/>
    </xf>
    <xf numFmtId="173" fontId="10" fillId="0" borderId="0" xfId="35" applyNumberFormat="1" applyFont="1" applyBorder="1" applyAlignment="1">
      <alignment wrapText="1"/>
    </xf>
    <xf numFmtId="173" fontId="12" fillId="2" borderId="0" xfId="35" applyNumberFormat="1" applyFont="1" applyFill="1" applyBorder="1"/>
    <xf numFmtId="173" fontId="10" fillId="2" borderId="0" xfId="35" applyNumberFormat="1" applyFont="1" applyFill="1" applyBorder="1"/>
    <xf numFmtId="173" fontId="10" fillId="2" borderId="0" xfId="35" applyNumberFormat="1" applyFont="1" applyFill="1" applyBorder="1" applyAlignment="1">
      <alignment wrapText="1"/>
    </xf>
    <xf numFmtId="173" fontId="10" fillId="2" borderId="0" xfId="35" applyNumberFormat="1" applyFont="1" applyFill="1" applyBorder="1" applyAlignment="1">
      <alignment horizontal="right" wrapText="1"/>
    </xf>
    <xf numFmtId="173" fontId="12" fillId="2" borderId="0" xfId="35" applyNumberFormat="1" applyFont="1" applyFill="1" applyBorder="1" applyAlignment="1">
      <alignment horizontal="right"/>
    </xf>
    <xf numFmtId="173" fontId="10" fillId="2" borderId="0" xfId="45" applyNumberFormat="1" applyFont="1" applyFill="1" applyBorder="1"/>
    <xf numFmtId="173" fontId="10" fillId="2" borderId="0" xfId="45" applyNumberFormat="1" applyFont="1" applyFill="1" applyBorder="1" applyAlignment="1">
      <alignment horizontal="right" wrapText="1"/>
    </xf>
    <xf numFmtId="173" fontId="10" fillId="2" borderId="0" xfId="35" applyNumberFormat="1" applyFont="1" applyFill="1" applyBorder="1" applyAlignment="1"/>
    <xf numFmtId="173" fontId="10" fillId="2" borderId="0" xfId="35" quotePrefix="1" applyNumberFormat="1" applyFont="1" applyFill="1" applyBorder="1" applyAlignment="1">
      <alignment horizontal="right" wrapText="1"/>
    </xf>
    <xf numFmtId="166" fontId="10" fillId="0" borderId="0" xfId="35" applyNumberFormat="1" applyFont="1" applyBorder="1"/>
    <xf numFmtId="166" fontId="10" fillId="0" borderId="0" xfId="35" applyNumberFormat="1" applyFont="1" applyBorder="1" applyAlignment="1">
      <alignment horizontal="right"/>
    </xf>
    <xf numFmtId="173" fontId="10" fillId="0" borderId="0" xfId="45" applyNumberFormat="1" applyFont="1" applyBorder="1"/>
    <xf numFmtId="166" fontId="10" fillId="0" borderId="0" xfId="45" applyFont="1" applyBorder="1"/>
    <xf numFmtId="3" fontId="39" fillId="2" borderId="0" xfId="528" applyNumberFormat="1" applyFont="1" applyFill="1" applyBorder="1" applyAlignment="1">
      <alignment horizontal="right"/>
    </xf>
    <xf numFmtId="3" fontId="39" fillId="0" borderId="0" xfId="528" applyNumberFormat="1" applyFont="1" applyBorder="1" applyAlignment="1">
      <alignment horizontal="right"/>
    </xf>
    <xf numFmtId="173" fontId="10" fillId="0" borderId="0" xfId="45" applyNumberFormat="1" applyFont="1" applyBorder="1" applyAlignment="1">
      <alignment horizontal="right"/>
    </xf>
    <xf numFmtId="166" fontId="10" fillId="0" borderId="0" xfId="35" applyNumberFormat="1" applyFont="1" applyBorder="1" applyAlignment="1">
      <alignment horizontal="right" wrapText="1"/>
    </xf>
    <xf numFmtId="173" fontId="10" fillId="0" borderId="0" xfId="45" applyNumberFormat="1" applyFont="1" applyBorder="1" applyAlignment="1">
      <alignment horizontal="right" wrapText="1"/>
    </xf>
    <xf numFmtId="173" fontId="10" fillId="0" borderId="0" xfId="35" applyNumberFormat="1" applyFont="1" applyBorder="1" applyAlignment="1">
      <alignment horizontal="right" wrapText="1"/>
    </xf>
    <xf numFmtId="166" fontId="12" fillId="2" borderId="0" xfId="35" applyNumberFormat="1" applyFont="1" applyFill="1" applyBorder="1" applyAlignment="1">
      <alignment horizontal="right"/>
    </xf>
    <xf numFmtId="0" fontId="40" fillId="0" borderId="0" xfId="527" applyFont="1"/>
    <xf numFmtId="173" fontId="10" fillId="2" borderId="0" xfId="35" applyNumberFormat="1" applyFont="1" applyFill="1" applyBorder="1" applyAlignment="1">
      <alignment horizontal="right"/>
    </xf>
    <xf numFmtId="173" fontId="10" fillId="2" borderId="0" xfId="45" applyNumberFormat="1" applyFont="1" applyFill="1" applyBorder="1" applyAlignment="1">
      <alignment horizontal="right"/>
    </xf>
    <xf numFmtId="168" fontId="12" fillId="2" borderId="0" xfId="1" applyNumberFormat="1" applyFont="1" applyFill="1" applyBorder="1" applyAlignment="1">
      <alignment horizontal="right" wrapText="1"/>
    </xf>
    <xf numFmtId="168" fontId="12" fillId="2" borderId="0" xfId="1" applyNumberFormat="1" applyFont="1" applyFill="1"/>
    <xf numFmtId="168" fontId="10" fillId="2" borderId="0" xfId="1" applyNumberFormat="1" applyFont="1" applyFill="1"/>
    <xf numFmtId="167" fontId="12" fillId="2" borderId="0" xfId="35" quotePrefix="1" applyNumberFormat="1" applyFont="1" applyFill="1" applyBorder="1" applyAlignment="1">
      <alignment horizontal="right" wrapText="1"/>
    </xf>
    <xf numFmtId="168" fontId="10" fillId="2" borderId="0" xfId="1" applyNumberFormat="1" applyFont="1" applyFill="1" applyAlignment="1">
      <alignment horizontal="right" wrapText="1"/>
    </xf>
    <xf numFmtId="168" fontId="12" fillId="2" borderId="0" xfId="1" applyNumberFormat="1" applyFont="1" applyFill="1" applyAlignment="1">
      <alignment horizontal="right" wrapText="1"/>
    </xf>
    <xf numFmtId="9" fontId="10" fillId="2" borderId="0" xfId="532" applyFont="1" applyFill="1" applyBorder="1"/>
    <xf numFmtId="9" fontId="12" fillId="2" borderId="0" xfId="532" applyFont="1" applyFill="1"/>
    <xf numFmtId="9" fontId="10" fillId="2" borderId="0" xfId="532" applyFont="1" applyFill="1"/>
    <xf numFmtId="168" fontId="12" fillId="2" borderId="0" xfId="1" applyNumberFormat="1" applyFont="1" applyFill="1" applyBorder="1"/>
    <xf numFmtId="168" fontId="10" fillId="2" borderId="0" xfId="1" applyNumberFormat="1" applyFont="1" applyFill="1" applyBorder="1" applyAlignment="1">
      <alignment horizontal="right"/>
    </xf>
    <xf numFmtId="168" fontId="10" fillId="2" borderId="0" xfId="1" applyNumberFormat="1" applyFont="1" applyFill="1" applyBorder="1"/>
    <xf numFmtId="168" fontId="12" fillId="2" borderId="0" xfId="1" applyNumberFormat="1" applyFont="1" applyFill="1" applyBorder="1" applyAlignment="1">
      <alignment horizontal="right"/>
    </xf>
    <xf numFmtId="168" fontId="12" fillId="2" borderId="0" xfId="1" applyNumberFormat="1" applyFont="1" applyFill="1" applyBorder="1" applyAlignment="1">
      <alignment horizontal="left"/>
    </xf>
    <xf numFmtId="3" fontId="39" fillId="2" borderId="0" xfId="528" applyNumberFormat="1" applyFont="1" applyFill="1" applyAlignment="1">
      <alignment horizontal="right"/>
    </xf>
    <xf numFmtId="173" fontId="10" fillId="2" borderId="0" xfId="529" applyNumberFormat="1" applyFont="1" applyFill="1" applyAlignment="1">
      <alignment horizontal="right"/>
    </xf>
    <xf numFmtId="166" fontId="12" fillId="0" borderId="0" xfId="42" applyNumberFormat="1" applyFont="1" applyAlignment="1">
      <alignment horizontal="right"/>
    </xf>
    <xf numFmtId="166" fontId="12" fillId="0" borderId="0" xfId="42" applyNumberFormat="1" applyFont="1" applyAlignment="1">
      <alignment horizontal="left"/>
    </xf>
    <xf numFmtId="166" fontId="10" fillId="0" borderId="0" xfId="42" applyNumberFormat="1" applyFont="1"/>
    <xf numFmtId="166" fontId="11" fillId="0" borderId="0" xfId="42" applyNumberFormat="1" applyFont="1" applyAlignment="1">
      <alignment horizontal="right"/>
    </xf>
    <xf numFmtId="166" fontId="11" fillId="0" borderId="0" xfId="42" applyNumberFormat="1" applyFont="1" applyAlignment="1">
      <alignment horizontal="left"/>
    </xf>
    <xf numFmtId="166" fontId="10" fillId="0" borderId="0" xfId="42" applyNumberFormat="1" applyFont="1" applyBorder="1"/>
    <xf numFmtId="166" fontId="12" fillId="0" borderId="0" xfId="42" applyNumberFormat="1" applyFont="1" applyBorder="1" applyAlignment="1">
      <alignment horizontal="left"/>
    </xf>
    <xf numFmtId="166" fontId="10" fillId="3" borderId="10" xfId="42" applyNumberFormat="1" applyFont="1" applyFill="1" applyBorder="1"/>
    <xf numFmtId="166" fontId="10" fillId="3" borderId="1" xfId="42" applyNumberFormat="1" applyFont="1" applyFill="1" applyBorder="1"/>
    <xf numFmtId="166" fontId="30" fillId="0" borderId="0" xfId="42" applyNumberFormat="1" applyFont="1" applyAlignment="1">
      <alignment horizontal="left"/>
    </xf>
    <xf numFmtId="166" fontId="29" fillId="0" borderId="0" xfId="42" applyNumberFormat="1" applyFont="1"/>
    <xf numFmtId="166" fontId="11" fillId="0" borderId="0" xfId="42" applyNumberFormat="1" applyFont="1"/>
    <xf numFmtId="0" fontId="10" fillId="0" borderId="0" xfId="42" applyFont="1" applyFill="1" applyBorder="1" applyAlignment="1">
      <alignment horizontal="right"/>
    </xf>
    <xf numFmtId="166" fontId="29" fillId="0" borderId="0" xfId="42" applyNumberFormat="1" applyFont="1" applyBorder="1"/>
    <xf numFmtId="3" fontId="10" fillId="0" borderId="0" xfId="3" applyNumberFormat="1" applyFont="1" applyFill="1" applyBorder="1" applyAlignment="1">
      <alignment horizontal="right"/>
    </xf>
    <xf numFmtId="166" fontId="10" fillId="0" borderId="1" xfId="42" applyNumberFormat="1" applyFont="1" applyBorder="1"/>
    <xf numFmtId="3" fontId="10" fillId="0" borderId="0" xfId="1" applyNumberFormat="1" applyFont="1" applyFill="1" applyBorder="1" applyAlignment="1">
      <alignment horizontal="right"/>
    </xf>
    <xf numFmtId="3" fontId="10" fillId="0" borderId="0" xfId="1" quotePrefix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right" vertical="center" wrapText="1"/>
    </xf>
    <xf numFmtId="166" fontId="12" fillId="0" borderId="0" xfId="38" applyNumberFormat="1" applyFont="1" applyAlignment="1">
      <alignment horizontal="right"/>
    </xf>
    <xf numFmtId="166" fontId="12" fillId="0" borderId="0" xfId="38" applyNumberFormat="1" applyFont="1" applyAlignment="1">
      <alignment horizontal="left"/>
    </xf>
    <xf numFmtId="166" fontId="10" fillId="0" borderId="0" xfId="38" applyNumberFormat="1" applyFont="1"/>
    <xf numFmtId="166" fontId="10" fillId="0" borderId="0" xfId="38" applyNumberFormat="1" applyFont="1" applyAlignment="1">
      <alignment horizontal="right"/>
    </xf>
    <xf numFmtId="166" fontId="11" fillId="0" borderId="0" xfId="38" applyNumberFormat="1" applyFont="1" applyAlignment="1">
      <alignment horizontal="right"/>
    </xf>
    <xf numFmtId="166" fontId="11" fillId="0" borderId="0" xfId="38" applyNumberFormat="1" applyFont="1" applyAlignment="1">
      <alignment horizontal="left"/>
    </xf>
    <xf numFmtId="3" fontId="12" fillId="0" borderId="0" xfId="6" applyNumberFormat="1" applyFont="1" applyBorder="1" applyAlignment="1">
      <alignment horizontal="right" indent="11"/>
    </xf>
    <xf numFmtId="3" fontId="10" fillId="0" borderId="0" xfId="6" applyNumberFormat="1" applyFont="1" applyBorder="1" applyAlignment="1">
      <alignment horizontal="right" indent="11"/>
    </xf>
    <xf numFmtId="168" fontId="10" fillId="0" borderId="0" xfId="6" applyNumberFormat="1" applyFont="1" applyBorder="1" applyAlignment="1">
      <alignment horizontal="right" indent="11"/>
    </xf>
    <xf numFmtId="37" fontId="10" fillId="0" borderId="1" xfId="38" quotePrefix="1" applyNumberFormat="1" applyFont="1" applyBorder="1" applyAlignment="1" applyProtection="1">
      <alignment horizontal="center"/>
    </xf>
    <xf numFmtId="166" fontId="29" fillId="0" borderId="0" xfId="38" applyNumberFormat="1" applyFont="1"/>
    <xf numFmtId="0" fontId="12" fillId="0" borderId="0" xfId="337" applyNumberFormat="1" applyFont="1" applyFill="1" applyBorder="1" applyAlignment="1">
      <alignment horizontal="center"/>
    </xf>
    <xf numFmtId="0" fontId="11" fillId="0" borderId="1" xfId="337" applyNumberFormat="1" applyFont="1" applyFill="1" applyBorder="1" applyAlignment="1">
      <alignment horizontal="center"/>
    </xf>
    <xf numFmtId="166" fontId="12" fillId="0" borderId="0" xfId="23" applyNumberFormat="1" applyFont="1" applyFill="1" applyBorder="1" applyAlignment="1">
      <alignment horizontal="left" vertical="top"/>
    </xf>
    <xf numFmtId="166" fontId="11" fillId="0" borderId="0" xfId="23" applyNumberFormat="1" applyFont="1" applyFill="1" applyBorder="1" applyAlignment="1">
      <alignment horizontal="left" vertical="top"/>
    </xf>
    <xf numFmtId="166" fontId="12" fillId="0" borderId="0" xfId="520" applyNumberFormat="1" applyFont="1" applyFill="1" applyBorder="1" applyAlignment="1">
      <alignment horizontal="center"/>
    </xf>
    <xf numFmtId="166" fontId="11" fillId="0" borderId="1" xfId="520" applyNumberFormat="1" applyFont="1" applyFill="1" applyBorder="1" applyAlignment="1">
      <alignment horizontal="center"/>
    </xf>
    <xf numFmtId="166" fontId="11" fillId="0" borderId="0" xfId="520" applyNumberFormat="1" applyFont="1" applyFill="1" applyBorder="1" applyAlignment="1">
      <alignment horizontal="center"/>
    </xf>
    <xf numFmtId="166" fontId="12" fillId="0" borderId="2" xfId="520" applyNumberFormat="1" applyFont="1" applyFill="1" applyBorder="1" applyAlignment="1">
      <alignment horizontal="center"/>
    </xf>
    <xf numFmtId="166" fontId="11" fillId="0" borderId="0" xfId="520" applyNumberFormat="1" applyFont="1" applyFill="1" applyBorder="1" applyAlignment="1">
      <alignment horizontal="center" vertical="top"/>
    </xf>
    <xf numFmtId="166" fontId="45" fillId="2" borderId="0" xfId="520" applyNumberFormat="1" applyFont="1" applyFill="1" applyBorder="1" applyAlignment="1">
      <alignment horizontal="left" vertical="top" wrapText="1"/>
    </xf>
    <xf numFmtId="166" fontId="12" fillId="0" borderId="2" xfId="520" applyNumberFormat="1" applyFont="1" applyFill="1" applyBorder="1" applyAlignment="1">
      <alignment horizontal="center" vertical="center"/>
    </xf>
    <xf numFmtId="166" fontId="11" fillId="0" borderId="0" xfId="520" applyNumberFormat="1" applyFont="1" applyFill="1" applyBorder="1" applyAlignment="1">
      <alignment horizontal="center" vertical="center"/>
    </xf>
    <xf numFmtId="170" fontId="12" fillId="0" borderId="11" xfId="27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70" fontId="12" fillId="0" borderId="0" xfId="27" applyNumberFormat="1" applyFont="1" applyFill="1" applyBorder="1" applyAlignment="1">
      <alignment horizontal="left" wrapText="1"/>
    </xf>
    <xf numFmtId="170" fontId="11" fillId="0" borderId="0" xfId="27" applyNumberFormat="1" applyFont="1" applyFill="1" applyBorder="1" applyAlignment="1">
      <alignment horizontal="left" vertical="top" wrapText="1"/>
    </xf>
    <xf numFmtId="0" fontId="12" fillId="0" borderId="0" xfId="39" applyFont="1" applyFill="1" applyBorder="1" applyAlignment="1">
      <alignment horizontal="center"/>
    </xf>
    <xf numFmtId="0" fontId="11" fillId="0" borderId="1" xfId="39" applyFont="1" applyFill="1" applyBorder="1" applyAlignment="1">
      <alignment horizontal="center"/>
    </xf>
    <xf numFmtId="0" fontId="11" fillId="0" borderId="0" xfId="39" applyFont="1" applyFill="1" applyBorder="1" applyAlignment="1">
      <alignment horizontal="center"/>
    </xf>
    <xf numFmtId="0" fontId="19" fillId="0" borderId="0" xfId="39" applyFont="1" applyFill="1" applyBorder="1" applyAlignment="1">
      <alignment horizontal="center"/>
    </xf>
    <xf numFmtId="0" fontId="25" fillId="0" borderId="0" xfId="39" applyFont="1" applyFill="1" applyBorder="1" applyAlignment="1">
      <alignment horizontal="center"/>
    </xf>
    <xf numFmtId="166" fontId="11" fillId="0" borderId="1" xfId="33" applyNumberFormat="1" applyFont="1" applyFill="1" applyBorder="1" applyAlignment="1">
      <alignment horizontal="center"/>
    </xf>
    <xf numFmtId="166" fontId="12" fillId="0" borderId="0" xfId="33" applyNumberFormat="1" applyFont="1" applyFill="1" applyBorder="1" applyAlignment="1">
      <alignment horizontal="center"/>
    </xf>
    <xf numFmtId="166" fontId="11" fillId="0" borderId="0" xfId="33" applyNumberFormat="1" applyFont="1" applyFill="1" applyBorder="1" applyAlignment="1">
      <alignment horizontal="center"/>
    </xf>
    <xf numFmtId="166" fontId="12" fillId="0" borderId="10" xfId="33" applyNumberFormat="1" applyFont="1" applyFill="1" applyBorder="1" applyAlignment="1">
      <alignment horizontal="center"/>
    </xf>
    <xf numFmtId="166" fontId="12" fillId="0" borderId="0" xfId="35" applyNumberFormat="1" applyFont="1" applyFill="1" applyBorder="1" applyAlignment="1">
      <alignment horizontal="center"/>
    </xf>
    <xf numFmtId="166" fontId="11" fillId="0" borderId="1" xfId="35" applyNumberFormat="1" applyFont="1" applyFill="1" applyBorder="1" applyAlignment="1">
      <alignment horizontal="center"/>
    </xf>
    <xf numFmtId="166" fontId="11" fillId="0" borderId="1" xfId="42" applyNumberFormat="1" applyFont="1" applyFill="1" applyBorder="1" applyAlignment="1">
      <alignment horizontal="center"/>
    </xf>
    <xf numFmtId="166" fontId="12" fillId="0" borderId="0" xfId="42" applyNumberFormat="1" applyFont="1" applyFill="1" applyBorder="1" applyAlignment="1">
      <alignment horizontal="center"/>
    </xf>
    <xf numFmtId="166" fontId="11" fillId="0" borderId="0" xfId="42" applyNumberFormat="1" applyFont="1" applyFill="1" applyBorder="1" applyAlignment="1">
      <alignment horizontal="center"/>
    </xf>
    <xf numFmtId="3" fontId="39" fillId="0" borderId="0" xfId="21" applyNumberFormat="1" applyFont="1" applyFill="1" applyAlignment="1">
      <alignment horizontal="right"/>
    </xf>
    <xf numFmtId="3" fontId="10" fillId="0" borderId="0" xfId="520" applyNumberFormat="1" applyFont="1" applyFill="1" applyAlignment="1">
      <alignment horizontal="right"/>
    </xf>
    <xf numFmtId="166" fontId="45" fillId="2" borderId="0" xfId="520" applyNumberFormat="1" applyFont="1" applyFill="1" applyBorder="1" applyAlignment="1">
      <alignment horizontal="left"/>
    </xf>
    <xf numFmtId="3" fontId="10" fillId="0" borderId="0" xfId="1" applyNumberFormat="1" applyFont="1" applyFill="1" applyBorder="1" applyAlignment="1" applyProtection="1">
      <alignment horizontal="right" wrapText="1"/>
    </xf>
    <xf numFmtId="3" fontId="10" fillId="0" borderId="0" xfId="520" applyNumberFormat="1" applyFont="1" applyFill="1" applyBorder="1" applyAlignment="1">
      <alignment horizontal="right" vertical="top"/>
    </xf>
    <xf numFmtId="3" fontId="10" fillId="0" borderId="0" xfId="520" applyNumberFormat="1" applyFont="1" applyFill="1" applyAlignment="1">
      <alignment horizontal="right" vertical="top"/>
    </xf>
    <xf numFmtId="3" fontId="10" fillId="0" borderId="0" xfId="27" applyNumberFormat="1" applyFont="1" applyFill="1" applyBorder="1" applyAlignment="1">
      <alignment vertical="top"/>
    </xf>
    <xf numFmtId="3" fontId="1" fillId="2" borderId="0" xfId="531" applyNumberFormat="1" applyFont="1" applyFill="1" applyBorder="1" applyAlignment="1">
      <alignment horizontal="right"/>
    </xf>
    <xf numFmtId="3" fontId="1" fillId="2" borderId="0" xfId="530" applyNumberFormat="1" applyFont="1" applyFill="1" applyBorder="1" applyAlignment="1" applyProtection="1">
      <alignment horizontal="right"/>
    </xf>
    <xf numFmtId="3" fontId="1" fillId="2" borderId="0" xfId="543" quotePrefix="1" applyNumberFormat="1" applyFont="1" applyFill="1" applyBorder="1" applyAlignment="1" applyProtection="1">
      <alignment horizontal="right"/>
    </xf>
    <xf numFmtId="3" fontId="1" fillId="2" borderId="0" xfId="543" applyNumberFormat="1" applyFont="1" applyFill="1" applyBorder="1" applyAlignment="1" applyProtection="1">
      <alignment horizontal="right"/>
    </xf>
    <xf numFmtId="3" fontId="1" fillId="2" borderId="0" xfId="530" quotePrefix="1" applyNumberFormat="1" applyFont="1" applyFill="1" applyBorder="1" applyAlignment="1" applyProtection="1">
      <alignment horizontal="right"/>
    </xf>
    <xf numFmtId="3" fontId="1" fillId="2" borderId="0" xfId="527" quotePrefix="1" applyNumberFormat="1" applyFont="1" applyFill="1" applyBorder="1" applyAlignment="1">
      <alignment horizontal="right"/>
    </xf>
    <xf numFmtId="3" fontId="39" fillId="2" borderId="0" xfId="544" applyNumberFormat="1" applyFont="1" applyFill="1" applyBorder="1" applyAlignment="1">
      <alignment horizontal="right"/>
    </xf>
    <xf numFmtId="166" fontId="41" fillId="2" borderId="0" xfId="528" applyNumberFormat="1" applyFont="1" applyFill="1" applyBorder="1" applyAlignment="1">
      <alignment horizontal="left" indent="1"/>
    </xf>
    <xf numFmtId="166" fontId="43" fillId="2" borderId="0" xfId="528" applyNumberFormat="1" applyFont="1" applyFill="1" applyBorder="1" applyAlignment="1">
      <alignment horizontal="left" indent="1"/>
    </xf>
    <xf numFmtId="166" fontId="12" fillId="2" borderId="0" xfId="528" applyNumberFormat="1" applyFont="1" applyFill="1" applyBorder="1" applyAlignment="1">
      <alignment horizontal="left" indent="1"/>
    </xf>
    <xf numFmtId="166" fontId="11" fillId="2" borderId="0" xfId="528" applyNumberFormat="1" applyFont="1" applyFill="1" applyBorder="1" applyAlignment="1">
      <alignment horizontal="left" indent="1"/>
    </xf>
    <xf numFmtId="166" fontId="19" fillId="2" borderId="0" xfId="528" applyNumberFormat="1" applyFont="1" applyFill="1" applyBorder="1" applyAlignment="1">
      <alignment horizontal="left" indent="1"/>
    </xf>
    <xf numFmtId="166" fontId="25" fillId="2" borderId="0" xfId="528" applyNumberFormat="1" applyFont="1" applyFill="1" applyBorder="1" applyAlignment="1">
      <alignment horizontal="left" indent="1"/>
    </xf>
  </cellXfs>
  <cellStyles count="545">
    <cellStyle name="Comma" xfId="1" builtinId="3"/>
    <cellStyle name="Comma [0] 2" xfId="2" xr:uid="{00000000-0005-0000-0000-000001000000}"/>
    <cellStyle name="Comma 2" xfId="3" xr:uid="{00000000-0005-0000-0000-000002000000}"/>
    <cellStyle name="Comma 2 2" xfId="4" xr:uid="{00000000-0005-0000-0000-000003000000}"/>
    <cellStyle name="Comma 2 3" xfId="5" xr:uid="{00000000-0005-0000-0000-000004000000}"/>
    <cellStyle name="Comma 3" xfId="6" xr:uid="{00000000-0005-0000-0000-000005000000}"/>
    <cellStyle name="Comma 4" xfId="7" xr:uid="{00000000-0005-0000-0000-000006000000}"/>
    <cellStyle name="Comma 7 2" xfId="536" xr:uid="{00000000-0005-0000-0000-000007000000}"/>
    <cellStyle name="Comma 9" xfId="534" xr:uid="{00000000-0005-0000-0000-000008000000}"/>
    <cellStyle name="Hyperlink 2" xfId="8" xr:uid="{00000000-0005-0000-0000-000009000000}"/>
    <cellStyle name="Hyperlink 2 2" xfId="9" xr:uid="{00000000-0005-0000-0000-00000A000000}"/>
    <cellStyle name="Hyperlink 3" xfId="10" xr:uid="{00000000-0005-0000-0000-00000B000000}"/>
    <cellStyle name="Hyperlink 4" xfId="11" xr:uid="{00000000-0005-0000-0000-00000C000000}"/>
    <cellStyle name="Hyperlink 5" xfId="12" xr:uid="{00000000-0005-0000-0000-00000D000000}"/>
    <cellStyle name="Normal" xfId="0" builtinId="0"/>
    <cellStyle name="Normal - Style1" xfId="13" xr:uid="{00000000-0005-0000-0000-00000F000000}"/>
    <cellStyle name="Normal - Style2" xfId="14" xr:uid="{00000000-0005-0000-0000-000010000000}"/>
    <cellStyle name="Normal - Style3" xfId="15" xr:uid="{00000000-0005-0000-0000-000011000000}"/>
    <cellStyle name="Normal - Style4" xfId="16" xr:uid="{00000000-0005-0000-0000-000012000000}"/>
    <cellStyle name="Normal - Style5" xfId="17" xr:uid="{00000000-0005-0000-0000-000013000000}"/>
    <cellStyle name="Normal - Style6" xfId="18" xr:uid="{00000000-0005-0000-0000-000014000000}"/>
    <cellStyle name="Normal - Style7" xfId="19" xr:uid="{00000000-0005-0000-0000-000015000000}"/>
    <cellStyle name="Normal - Style8" xfId="20" xr:uid="{00000000-0005-0000-0000-000016000000}"/>
    <cellStyle name="Normal 10" xfId="21" xr:uid="{00000000-0005-0000-0000-000017000000}"/>
    <cellStyle name="Normal 11" xfId="22" xr:uid="{00000000-0005-0000-0000-000018000000}"/>
    <cellStyle name="Normal 12" xfId="23" xr:uid="{00000000-0005-0000-0000-000019000000}"/>
    <cellStyle name="Normal 13" xfId="24" xr:uid="{00000000-0005-0000-0000-00001A000000}"/>
    <cellStyle name="Normal 13 2 6" xfId="523" xr:uid="{00000000-0005-0000-0000-00001B000000}"/>
    <cellStyle name="Normal 14" xfId="25" xr:uid="{00000000-0005-0000-0000-00001C000000}"/>
    <cellStyle name="Normal 15" xfId="26" xr:uid="{00000000-0005-0000-0000-00001D000000}"/>
    <cellStyle name="Normal 16" xfId="27" xr:uid="{00000000-0005-0000-0000-00001E000000}"/>
    <cellStyle name="Normal 17" xfId="28" xr:uid="{00000000-0005-0000-0000-00001F000000}"/>
    <cellStyle name="Normal 18" xfId="29" xr:uid="{00000000-0005-0000-0000-000020000000}"/>
    <cellStyle name="Normal 19" xfId="30" xr:uid="{00000000-0005-0000-0000-000021000000}"/>
    <cellStyle name="Normal 2" xfId="31" xr:uid="{00000000-0005-0000-0000-000022000000}"/>
    <cellStyle name="Normal 2 2" xfId="32" xr:uid="{00000000-0005-0000-0000-000023000000}"/>
    <cellStyle name="Normal 2 2 2" xfId="525" xr:uid="{00000000-0005-0000-0000-000024000000}"/>
    <cellStyle name="Normal 2 3" xfId="527" xr:uid="{00000000-0005-0000-0000-000025000000}"/>
    <cellStyle name="Normal 20" xfId="33" xr:uid="{00000000-0005-0000-0000-000026000000}"/>
    <cellStyle name="Normal 20 2" xfId="544" xr:uid="{9C2E593C-C999-4A5B-8519-9AF8DDEDD7F0}"/>
    <cellStyle name="Normal 21" xfId="34" xr:uid="{00000000-0005-0000-0000-000027000000}"/>
    <cellStyle name="Normal 22" xfId="35" xr:uid="{00000000-0005-0000-0000-000028000000}"/>
    <cellStyle name="Normal 22 2" xfId="528" xr:uid="{00000000-0005-0000-0000-000029000000}"/>
    <cellStyle name="Normal 23" xfId="36" xr:uid="{00000000-0005-0000-0000-00002A000000}"/>
    <cellStyle name="Normal 24" xfId="37" xr:uid="{00000000-0005-0000-0000-00002B000000}"/>
    <cellStyle name="Normal 25" xfId="38" xr:uid="{00000000-0005-0000-0000-00002C000000}"/>
    <cellStyle name="Normal 26" xfId="39" xr:uid="{00000000-0005-0000-0000-00002D000000}"/>
    <cellStyle name="Normal 26 2" xfId="542" xr:uid="{00000000-0005-0000-0000-00002E000000}"/>
    <cellStyle name="Normal 27" xfId="40" xr:uid="{00000000-0005-0000-0000-00002F000000}"/>
    <cellStyle name="Normal 28" xfId="41" xr:uid="{00000000-0005-0000-0000-000030000000}"/>
    <cellStyle name="Normal 29" xfId="42" xr:uid="{00000000-0005-0000-0000-000031000000}"/>
    <cellStyle name="Normal 29 2" xfId="526" xr:uid="{00000000-0005-0000-0000-000032000000}"/>
    <cellStyle name="Normal 3" xfId="43" xr:uid="{00000000-0005-0000-0000-000033000000}"/>
    <cellStyle name="Normal 3 2 3" xfId="531" xr:uid="{00000000-0005-0000-0000-000034000000}"/>
    <cellStyle name="Normal 3 2 3 3 3" xfId="524" xr:uid="{00000000-0005-0000-0000-000035000000}"/>
    <cellStyle name="Normal 3 2 3 6" xfId="533" xr:uid="{00000000-0005-0000-0000-000036000000}"/>
    <cellStyle name="Normal 30" xfId="44" xr:uid="{00000000-0005-0000-0000-000037000000}"/>
    <cellStyle name="Normal 31" xfId="45" xr:uid="{00000000-0005-0000-0000-000038000000}"/>
    <cellStyle name="Normal 31 2" xfId="529" xr:uid="{00000000-0005-0000-0000-000039000000}"/>
    <cellStyle name="Normal 32" xfId="46" xr:uid="{00000000-0005-0000-0000-00003A000000}"/>
    <cellStyle name="Normal 32 2" xfId="47" xr:uid="{00000000-0005-0000-0000-00003B000000}"/>
    <cellStyle name="Normal 32 3" xfId="48" xr:uid="{00000000-0005-0000-0000-00003C000000}"/>
    <cellStyle name="Normal 32 3 3 2" xfId="541" xr:uid="{00000000-0005-0000-0000-00003D000000}"/>
    <cellStyle name="Normal 33" xfId="49" xr:uid="{00000000-0005-0000-0000-00003E000000}"/>
    <cellStyle name="Normal 33 2" xfId="50" xr:uid="{00000000-0005-0000-0000-00003F000000}"/>
    <cellStyle name="Normal 33 2 2" xfId="51" xr:uid="{00000000-0005-0000-0000-000040000000}"/>
    <cellStyle name="Normal 33 2 2 2" xfId="52" xr:uid="{00000000-0005-0000-0000-000041000000}"/>
    <cellStyle name="Normal 33 2 2 2 2" xfId="53" xr:uid="{00000000-0005-0000-0000-000042000000}"/>
    <cellStyle name="Normal 33 2 2 3" xfId="54" xr:uid="{00000000-0005-0000-0000-000043000000}"/>
    <cellStyle name="Normal 33 2 3" xfId="55" xr:uid="{00000000-0005-0000-0000-000044000000}"/>
    <cellStyle name="Normal 33 2 3 2" xfId="56" xr:uid="{00000000-0005-0000-0000-000045000000}"/>
    <cellStyle name="Normal 33 2 4" xfId="57" xr:uid="{00000000-0005-0000-0000-000046000000}"/>
    <cellStyle name="Normal 33 3" xfId="58" xr:uid="{00000000-0005-0000-0000-000047000000}"/>
    <cellStyle name="Normal 33 3 2" xfId="59" xr:uid="{00000000-0005-0000-0000-000048000000}"/>
    <cellStyle name="Normal 33 3 2 2" xfId="60" xr:uid="{00000000-0005-0000-0000-000049000000}"/>
    <cellStyle name="Normal 33 3 3" xfId="61" xr:uid="{00000000-0005-0000-0000-00004A000000}"/>
    <cellStyle name="Normal 33 4" xfId="62" xr:uid="{00000000-0005-0000-0000-00004B000000}"/>
    <cellStyle name="Normal 33 4 2" xfId="63" xr:uid="{00000000-0005-0000-0000-00004C000000}"/>
    <cellStyle name="Normal 33 5" xfId="64" xr:uid="{00000000-0005-0000-0000-00004D000000}"/>
    <cellStyle name="Normal 33 6" xfId="65" xr:uid="{00000000-0005-0000-0000-00004E000000}"/>
    <cellStyle name="Normal 33 6 2 2" xfId="537" xr:uid="{00000000-0005-0000-0000-00004F000000}"/>
    <cellStyle name="Normal 34" xfId="66" xr:uid="{00000000-0005-0000-0000-000050000000}"/>
    <cellStyle name="Normal 34 2" xfId="67" xr:uid="{00000000-0005-0000-0000-000051000000}"/>
    <cellStyle name="Normal 34 2 2" xfId="68" xr:uid="{00000000-0005-0000-0000-000052000000}"/>
    <cellStyle name="Normal 34 2 2 2" xfId="69" xr:uid="{00000000-0005-0000-0000-000053000000}"/>
    <cellStyle name="Normal 34 2 2 2 2" xfId="70" xr:uid="{00000000-0005-0000-0000-000054000000}"/>
    <cellStyle name="Normal 34 2 2 3" xfId="71" xr:uid="{00000000-0005-0000-0000-000055000000}"/>
    <cellStyle name="Normal 34 2 3" xfId="72" xr:uid="{00000000-0005-0000-0000-000056000000}"/>
    <cellStyle name="Normal 34 2 3 2" xfId="73" xr:uid="{00000000-0005-0000-0000-000057000000}"/>
    <cellStyle name="Normal 34 2 4" xfId="74" xr:uid="{00000000-0005-0000-0000-000058000000}"/>
    <cellStyle name="Normal 34 3" xfId="75" xr:uid="{00000000-0005-0000-0000-000059000000}"/>
    <cellStyle name="Normal 34 3 2" xfId="76" xr:uid="{00000000-0005-0000-0000-00005A000000}"/>
    <cellStyle name="Normal 34 3 2 2" xfId="77" xr:uid="{00000000-0005-0000-0000-00005B000000}"/>
    <cellStyle name="Normal 34 3 3" xfId="78" xr:uid="{00000000-0005-0000-0000-00005C000000}"/>
    <cellStyle name="Normal 34 4" xfId="79" xr:uid="{00000000-0005-0000-0000-00005D000000}"/>
    <cellStyle name="Normal 34 4 2" xfId="80" xr:uid="{00000000-0005-0000-0000-00005E000000}"/>
    <cellStyle name="Normal 34 5" xfId="81" xr:uid="{00000000-0005-0000-0000-00005F000000}"/>
    <cellStyle name="Normal 34 6" xfId="82" xr:uid="{00000000-0005-0000-0000-000060000000}"/>
    <cellStyle name="Normal 35" xfId="83" xr:uid="{00000000-0005-0000-0000-000061000000}"/>
    <cellStyle name="Normal 35 2" xfId="84" xr:uid="{00000000-0005-0000-0000-000062000000}"/>
    <cellStyle name="Normal 35 2 2" xfId="85" xr:uid="{00000000-0005-0000-0000-000063000000}"/>
    <cellStyle name="Normal 35 2 2 2" xfId="86" xr:uid="{00000000-0005-0000-0000-000064000000}"/>
    <cellStyle name="Normal 35 2 2 2 2" xfId="87" xr:uid="{00000000-0005-0000-0000-000065000000}"/>
    <cellStyle name="Normal 35 2 2 3" xfId="88" xr:uid="{00000000-0005-0000-0000-000066000000}"/>
    <cellStyle name="Normal 35 2 3" xfId="89" xr:uid="{00000000-0005-0000-0000-000067000000}"/>
    <cellStyle name="Normal 35 2 3 2" xfId="90" xr:uid="{00000000-0005-0000-0000-000068000000}"/>
    <cellStyle name="Normal 35 2 4" xfId="91" xr:uid="{00000000-0005-0000-0000-000069000000}"/>
    <cellStyle name="Normal 35 3" xfId="92" xr:uid="{00000000-0005-0000-0000-00006A000000}"/>
    <cellStyle name="Normal 35 3 2" xfId="93" xr:uid="{00000000-0005-0000-0000-00006B000000}"/>
    <cellStyle name="Normal 35 3 2 2" xfId="94" xr:uid="{00000000-0005-0000-0000-00006C000000}"/>
    <cellStyle name="Normal 35 3 3" xfId="95" xr:uid="{00000000-0005-0000-0000-00006D000000}"/>
    <cellStyle name="Normal 35 4" xfId="96" xr:uid="{00000000-0005-0000-0000-00006E000000}"/>
    <cellStyle name="Normal 35 4 2" xfId="97" xr:uid="{00000000-0005-0000-0000-00006F000000}"/>
    <cellStyle name="Normal 35 5" xfId="98" xr:uid="{00000000-0005-0000-0000-000070000000}"/>
    <cellStyle name="Normal 35 6" xfId="99" xr:uid="{00000000-0005-0000-0000-000071000000}"/>
    <cellStyle name="Normal 35 6 2 2" xfId="538" xr:uid="{00000000-0005-0000-0000-000072000000}"/>
    <cellStyle name="Normal 36" xfId="100" xr:uid="{00000000-0005-0000-0000-000073000000}"/>
    <cellStyle name="Normal 36 2" xfId="101" xr:uid="{00000000-0005-0000-0000-000074000000}"/>
    <cellStyle name="Normal 36 2 2" xfId="102" xr:uid="{00000000-0005-0000-0000-000075000000}"/>
    <cellStyle name="Normal 36 2 2 2" xfId="103" xr:uid="{00000000-0005-0000-0000-000076000000}"/>
    <cellStyle name="Normal 36 2 2 2 2" xfId="104" xr:uid="{00000000-0005-0000-0000-000077000000}"/>
    <cellStyle name="Normal 36 2 2 3" xfId="105" xr:uid="{00000000-0005-0000-0000-000078000000}"/>
    <cellStyle name="Normal 36 2 3" xfId="106" xr:uid="{00000000-0005-0000-0000-000079000000}"/>
    <cellStyle name="Normal 36 2 3 2" xfId="107" xr:uid="{00000000-0005-0000-0000-00007A000000}"/>
    <cellStyle name="Normal 36 2 4" xfId="108" xr:uid="{00000000-0005-0000-0000-00007B000000}"/>
    <cellStyle name="Normal 36 3" xfId="109" xr:uid="{00000000-0005-0000-0000-00007C000000}"/>
    <cellStyle name="Normal 36 3 2" xfId="110" xr:uid="{00000000-0005-0000-0000-00007D000000}"/>
    <cellStyle name="Normal 36 3 2 2" xfId="111" xr:uid="{00000000-0005-0000-0000-00007E000000}"/>
    <cellStyle name="Normal 36 3 3" xfId="112" xr:uid="{00000000-0005-0000-0000-00007F000000}"/>
    <cellStyle name="Normal 36 4" xfId="113" xr:uid="{00000000-0005-0000-0000-000080000000}"/>
    <cellStyle name="Normal 36 4 2" xfId="114" xr:uid="{00000000-0005-0000-0000-000081000000}"/>
    <cellStyle name="Normal 36 5" xfId="115" xr:uid="{00000000-0005-0000-0000-000082000000}"/>
    <cellStyle name="Normal 36 6" xfId="116" xr:uid="{00000000-0005-0000-0000-000083000000}"/>
    <cellStyle name="Normal 36 6 2 2" xfId="539" xr:uid="{00000000-0005-0000-0000-000084000000}"/>
    <cellStyle name="Normal 37" xfId="117" xr:uid="{00000000-0005-0000-0000-000085000000}"/>
    <cellStyle name="Normal 37 2" xfId="118" xr:uid="{00000000-0005-0000-0000-000086000000}"/>
    <cellStyle name="Normal 37 2 2" xfId="119" xr:uid="{00000000-0005-0000-0000-000087000000}"/>
    <cellStyle name="Normal 37 2 2 2" xfId="120" xr:uid="{00000000-0005-0000-0000-000088000000}"/>
    <cellStyle name="Normal 37 2 2 2 2" xfId="121" xr:uid="{00000000-0005-0000-0000-000089000000}"/>
    <cellStyle name="Normal 37 2 2 3" xfId="122" xr:uid="{00000000-0005-0000-0000-00008A000000}"/>
    <cellStyle name="Normal 37 2 3" xfId="123" xr:uid="{00000000-0005-0000-0000-00008B000000}"/>
    <cellStyle name="Normal 37 2 3 2" xfId="124" xr:uid="{00000000-0005-0000-0000-00008C000000}"/>
    <cellStyle name="Normal 37 2 4" xfId="125" xr:uid="{00000000-0005-0000-0000-00008D000000}"/>
    <cellStyle name="Normal 37 3" xfId="126" xr:uid="{00000000-0005-0000-0000-00008E000000}"/>
    <cellStyle name="Normal 37 3 2" xfId="127" xr:uid="{00000000-0005-0000-0000-00008F000000}"/>
    <cellStyle name="Normal 37 3 2 2" xfId="128" xr:uid="{00000000-0005-0000-0000-000090000000}"/>
    <cellStyle name="Normal 37 3 3" xfId="129" xr:uid="{00000000-0005-0000-0000-000091000000}"/>
    <cellStyle name="Normal 37 4" xfId="130" xr:uid="{00000000-0005-0000-0000-000092000000}"/>
    <cellStyle name="Normal 37 4 2" xfId="131" xr:uid="{00000000-0005-0000-0000-000093000000}"/>
    <cellStyle name="Normal 37 5" xfId="132" xr:uid="{00000000-0005-0000-0000-000094000000}"/>
    <cellStyle name="Normal 37 6" xfId="133" xr:uid="{00000000-0005-0000-0000-000095000000}"/>
    <cellStyle name="Normal 38" xfId="134" xr:uid="{00000000-0005-0000-0000-000096000000}"/>
    <cellStyle name="Normal 38 2" xfId="135" xr:uid="{00000000-0005-0000-0000-000097000000}"/>
    <cellStyle name="Normal 38 2 2" xfId="136" xr:uid="{00000000-0005-0000-0000-000098000000}"/>
    <cellStyle name="Normal 38 2 2 2" xfId="137" xr:uid="{00000000-0005-0000-0000-000099000000}"/>
    <cellStyle name="Normal 38 2 2 2 2" xfId="138" xr:uid="{00000000-0005-0000-0000-00009A000000}"/>
    <cellStyle name="Normal 38 2 2 3" xfId="139" xr:uid="{00000000-0005-0000-0000-00009B000000}"/>
    <cellStyle name="Normal 38 2 3" xfId="140" xr:uid="{00000000-0005-0000-0000-00009C000000}"/>
    <cellStyle name="Normal 38 2 3 2" xfId="141" xr:uid="{00000000-0005-0000-0000-00009D000000}"/>
    <cellStyle name="Normal 38 2 4" xfId="142" xr:uid="{00000000-0005-0000-0000-00009E000000}"/>
    <cellStyle name="Normal 38 3" xfId="143" xr:uid="{00000000-0005-0000-0000-00009F000000}"/>
    <cellStyle name="Normal 38 3 2" xfId="144" xr:uid="{00000000-0005-0000-0000-0000A0000000}"/>
    <cellStyle name="Normal 38 3 2 2" xfId="145" xr:uid="{00000000-0005-0000-0000-0000A1000000}"/>
    <cellStyle name="Normal 38 3 3" xfId="146" xr:uid="{00000000-0005-0000-0000-0000A2000000}"/>
    <cellStyle name="Normal 38 4" xfId="147" xr:uid="{00000000-0005-0000-0000-0000A3000000}"/>
    <cellStyle name="Normal 38 4 2" xfId="148" xr:uid="{00000000-0005-0000-0000-0000A4000000}"/>
    <cellStyle name="Normal 38 5" xfId="149" xr:uid="{00000000-0005-0000-0000-0000A5000000}"/>
    <cellStyle name="Normal 38 6" xfId="150" xr:uid="{00000000-0005-0000-0000-0000A6000000}"/>
    <cellStyle name="Normal 38 6 2 2" xfId="540" xr:uid="{00000000-0005-0000-0000-0000A7000000}"/>
    <cellStyle name="Normal 39" xfId="151" xr:uid="{00000000-0005-0000-0000-0000A8000000}"/>
    <cellStyle name="Normal 39 2" xfId="152" xr:uid="{00000000-0005-0000-0000-0000A9000000}"/>
    <cellStyle name="Normal 39 2 2" xfId="153" xr:uid="{00000000-0005-0000-0000-0000AA000000}"/>
    <cellStyle name="Normal 39 2 2 2" xfId="154" xr:uid="{00000000-0005-0000-0000-0000AB000000}"/>
    <cellStyle name="Normal 39 2 2 2 2" xfId="155" xr:uid="{00000000-0005-0000-0000-0000AC000000}"/>
    <cellStyle name="Normal 39 2 2 3" xfId="156" xr:uid="{00000000-0005-0000-0000-0000AD000000}"/>
    <cellStyle name="Normal 39 2 3" xfId="157" xr:uid="{00000000-0005-0000-0000-0000AE000000}"/>
    <cellStyle name="Normal 39 2 3 2" xfId="158" xr:uid="{00000000-0005-0000-0000-0000AF000000}"/>
    <cellStyle name="Normal 39 2 4" xfId="159" xr:uid="{00000000-0005-0000-0000-0000B0000000}"/>
    <cellStyle name="Normal 39 3" xfId="160" xr:uid="{00000000-0005-0000-0000-0000B1000000}"/>
    <cellStyle name="Normal 39 3 2" xfId="161" xr:uid="{00000000-0005-0000-0000-0000B2000000}"/>
    <cellStyle name="Normal 39 3 2 2" xfId="162" xr:uid="{00000000-0005-0000-0000-0000B3000000}"/>
    <cellStyle name="Normal 39 3 3" xfId="163" xr:uid="{00000000-0005-0000-0000-0000B4000000}"/>
    <cellStyle name="Normal 39 4" xfId="164" xr:uid="{00000000-0005-0000-0000-0000B5000000}"/>
    <cellStyle name="Normal 39 4 2" xfId="165" xr:uid="{00000000-0005-0000-0000-0000B6000000}"/>
    <cellStyle name="Normal 39 5" xfId="166" xr:uid="{00000000-0005-0000-0000-0000B7000000}"/>
    <cellStyle name="Normal 39 6" xfId="167" xr:uid="{00000000-0005-0000-0000-0000B8000000}"/>
    <cellStyle name="Normal 4" xfId="168" xr:uid="{00000000-0005-0000-0000-0000B9000000}"/>
    <cellStyle name="Normal 40" xfId="169" xr:uid="{00000000-0005-0000-0000-0000BA000000}"/>
    <cellStyle name="Normal 40 2" xfId="170" xr:uid="{00000000-0005-0000-0000-0000BB000000}"/>
    <cellStyle name="Normal 40 2 2" xfId="171" xr:uid="{00000000-0005-0000-0000-0000BC000000}"/>
    <cellStyle name="Normal 40 2 2 2" xfId="172" xr:uid="{00000000-0005-0000-0000-0000BD000000}"/>
    <cellStyle name="Normal 40 2 2 2 2" xfId="173" xr:uid="{00000000-0005-0000-0000-0000BE000000}"/>
    <cellStyle name="Normal 40 2 2 3" xfId="174" xr:uid="{00000000-0005-0000-0000-0000BF000000}"/>
    <cellStyle name="Normal 40 2 3" xfId="175" xr:uid="{00000000-0005-0000-0000-0000C0000000}"/>
    <cellStyle name="Normal 40 2 3 2" xfId="176" xr:uid="{00000000-0005-0000-0000-0000C1000000}"/>
    <cellStyle name="Normal 40 2 4" xfId="177" xr:uid="{00000000-0005-0000-0000-0000C2000000}"/>
    <cellStyle name="Normal 40 3" xfId="178" xr:uid="{00000000-0005-0000-0000-0000C3000000}"/>
    <cellStyle name="Normal 40 3 2" xfId="179" xr:uid="{00000000-0005-0000-0000-0000C4000000}"/>
    <cellStyle name="Normal 40 3 2 2" xfId="180" xr:uid="{00000000-0005-0000-0000-0000C5000000}"/>
    <cellStyle name="Normal 40 3 3" xfId="181" xr:uid="{00000000-0005-0000-0000-0000C6000000}"/>
    <cellStyle name="Normal 40 4" xfId="182" xr:uid="{00000000-0005-0000-0000-0000C7000000}"/>
    <cellStyle name="Normal 40 4 2" xfId="183" xr:uid="{00000000-0005-0000-0000-0000C8000000}"/>
    <cellStyle name="Normal 40 5" xfId="184" xr:uid="{00000000-0005-0000-0000-0000C9000000}"/>
    <cellStyle name="Normal 40 6" xfId="185" xr:uid="{00000000-0005-0000-0000-0000CA000000}"/>
    <cellStyle name="Normal 41" xfId="186" xr:uid="{00000000-0005-0000-0000-0000CB000000}"/>
    <cellStyle name="Normal 41 2" xfId="187" xr:uid="{00000000-0005-0000-0000-0000CC000000}"/>
    <cellStyle name="Normal 41 2 2" xfId="188" xr:uid="{00000000-0005-0000-0000-0000CD000000}"/>
    <cellStyle name="Normal 41 2 2 2" xfId="189" xr:uid="{00000000-0005-0000-0000-0000CE000000}"/>
    <cellStyle name="Normal 41 2 2 2 2" xfId="190" xr:uid="{00000000-0005-0000-0000-0000CF000000}"/>
    <cellStyle name="Normal 41 2 2 3" xfId="191" xr:uid="{00000000-0005-0000-0000-0000D0000000}"/>
    <cellStyle name="Normal 41 2 3" xfId="192" xr:uid="{00000000-0005-0000-0000-0000D1000000}"/>
    <cellStyle name="Normal 41 2 3 2" xfId="193" xr:uid="{00000000-0005-0000-0000-0000D2000000}"/>
    <cellStyle name="Normal 41 2 4" xfId="194" xr:uid="{00000000-0005-0000-0000-0000D3000000}"/>
    <cellStyle name="Normal 41 3" xfId="195" xr:uid="{00000000-0005-0000-0000-0000D4000000}"/>
    <cellStyle name="Normal 41 3 2" xfId="196" xr:uid="{00000000-0005-0000-0000-0000D5000000}"/>
    <cellStyle name="Normal 41 3 2 2" xfId="197" xr:uid="{00000000-0005-0000-0000-0000D6000000}"/>
    <cellStyle name="Normal 41 3 3" xfId="198" xr:uid="{00000000-0005-0000-0000-0000D7000000}"/>
    <cellStyle name="Normal 41 4" xfId="199" xr:uid="{00000000-0005-0000-0000-0000D8000000}"/>
    <cellStyle name="Normal 41 4 2" xfId="200" xr:uid="{00000000-0005-0000-0000-0000D9000000}"/>
    <cellStyle name="Normal 41 5" xfId="201" xr:uid="{00000000-0005-0000-0000-0000DA000000}"/>
    <cellStyle name="Normal 41 6" xfId="202" xr:uid="{00000000-0005-0000-0000-0000DB000000}"/>
    <cellStyle name="Normal 42" xfId="203" xr:uid="{00000000-0005-0000-0000-0000DC000000}"/>
    <cellStyle name="Normal 42 2" xfId="204" xr:uid="{00000000-0005-0000-0000-0000DD000000}"/>
    <cellStyle name="Normal 42 2 2" xfId="205" xr:uid="{00000000-0005-0000-0000-0000DE000000}"/>
    <cellStyle name="Normal 42 2 2 2" xfId="206" xr:uid="{00000000-0005-0000-0000-0000DF000000}"/>
    <cellStyle name="Normal 42 2 2 2 2" xfId="207" xr:uid="{00000000-0005-0000-0000-0000E0000000}"/>
    <cellStyle name="Normal 42 2 2 3" xfId="208" xr:uid="{00000000-0005-0000-0000-0000E1000000}"/>
    <cellStyle name="Normal 42 2 3" xfId="209" xr:uid="{00000000-0005-0000-0000-0000E2000000}"/>
    <cellStyle name="Normal 42 2 3 2" xfId="210" xr:uid="{00000000-0005-0000-0000-0000E3000000}"/>
    <cellStyle name="Normal 42 2 4" xfId="211" xr:uid="{00000000-0005-0000-0000-0000E4000000}"/>
    <cellStyle name="Normal 42 3" xfId="212" xr:uid="{00000000-0005-0000-0000-0000E5000000}"/>
    <cellStyle name="Normal 42 3 2" xfId="213" xr:uid="{00000000-0005-0000-0000-0000E6000000}"/>
    <cellStyle name="Normal 42 3 2 2" xfId="214" xr:uid="{00000000-0005-0000-0000-0000E7000000}"/>
    <cellStyle name="Normal 42 3 3" xfId="215" xr:uid="{00000000-0005-0000-0000-0000E8000000}"/>
    <cellStyle name="Normal 42 4" xfId="216" xr:uid="{00000000-0005-0000-0000-0000E9000000}"/>
    <cellStyle name="Normal 42 4 2" xfId="217" xr:uid="{00000000-0005-0000-0000-0000EA000000}"/>
    <cellStyle name="Normal 42 5" xfId="218" xr:uid="{00000000-0005-0000-0000-0000EB000000}"/>
    <cellStyle name="Normal 42 6" xfId="219" xr:uid="{00000000-0005-0000-0000-0000EC000000}"/>
    <cellStyle name="Normal 43" xfId="220" xr:uid="{00000000-0005-0000-0000-0000ED000000}"/>
    <cellStyle name="Normal 43 2" xfId="221" xr:uid="{00000000-0005-0000-0000-0000EE000000}"/>
    <cellStyle name="Normal 43 2 2" xfId="222" xr:uid="{00000000-0005-0000-0000-0000EF000000}"/>
    <cellStyle name="Normal 43 2 2 2" xfId="223" xr:uid="{00000000-0005-0000-0000-0000F0000000}"/>
    <cellStyle name="Normal 43 2 2 2 2" xfId="224" xr:uid="{00000000-0005-0000-0000-0000F1000000}"/>
    <cellStyle name="Normal 43 2 2 3" xfId="225" xr:uid="{00000000-0005-0000-0000-0000F2000000}"/>
    <cellStyle name="Normal 43 2 3" xfId="226" xr:uid="{00000000-0005-0000-0000-0000F3000000}"/>
    <cellStyle name="Normal 43 2 3 2" xfId="227" xr:uid="{00000000-0005-0000-0000-0000F4000000}"/>
    <cellStyle name="Normal 43 2 4" xfId="228" xr:uid="{00000000-0005-0000-0000-0000F5000000}"/>
    <cellStyle name="Normal 43 3" xfId="229" xr:uid="{00000000-0005-0000-0000-0000F6000000}"/>
    <cellStyle name="Normal 43 3 2" xfId="230" xr:uid="{00000000-0005-0000-0000-0000F7000000}"/>
    <cellStyle name="Normal 43 3 2 2" xfId="231" xr:uid="{00000000-0005-0000-0000-0000F8000000}"/>
    <cellStyle name="Normal 43 3 3" xfId="232" xr:uid="{00000000-0005-0000-0000-0000F9000000}"/>
    <cellStyle name="Normal 43 4" xfId="233" xr:uid="{00000000-0005-0000-0000-0000FA000000}"/>
    <cellStyle name="Normal 43 4 2" xfId="234" xr:uid="{00000000-0005-0000-0000-0000FB000000}"/>
    <cellStyle name="Normal 43 5" xfId="235" xr:uid="{00000000-0005-0000-0000-0000FC000000}"/>
    <cellStyle name="Normal 43 6" xfId="236" xr:uid="{00000000-0005-0000-0000-0000FD000000}"/>
    <cellStyle name="Normal 44" xfId="237" xr:uid="{00000000-0005-0000-0000-0000FE000000}"/>
    <cellStyle name="Normal 44 2" xfId="238" xr:uid="{00000000-0005-0000-0000-0000FF000000}"/>
    <cellStyle name="Normal 44 2 2" xfId="239" xr:uid="{00000000-0005-0000-0000-000000010000}"/>
    <cellStyle name="Normal 44 2 2 2" xfId="240" xr:uid="{00000000-0005-0000-0000-000001010000}"/>
    <cellStyle name="Normal 44 2 2 2 2" xfId="241" xr:uid="{00000000-0005-0000-0000-000002010000}"/>
    <cellStyle name="Normal 44 2 2 3" xfId="242" xr:uid="{00000000-0005-0000-0000-000003010000}"/>
    <cellStyle name="Normal 44 2 3" xfId="243" xr:uid="{00000000-0005-0000-0000-000004010000}"/>
    <cellStyle name="Normal 44 2 3 2" xfId="244" xr:uid="{00000000-0005-0000-0000-000005010000}"/>
    <cellStyle name="Normal 44 2 4" xfId="245" xr:uid="{00000000-0005-0000-0000-000006010000}"/>
    <cellStyle name="Normal 44 3" xfId="246" xr:uid="{00000000-0005-0000-0000-000007010000}"/>
    <cellStyle name="Normal 44 3 2" xfId="247" xr:uid="{00000000-0005-0000-0000-000008010000}"/>
    <cellStyle name="Normal 44 3 2 2" xfId="248" xr:uid="{00000000-0005-0000-0000-000009010000}"/>
    <cellStyle name="Normal 44 3 3" xfId="249" xr:uid="{00000000-0005-0000-0000-00000A010000}"/>
    <cellStyle name="Normal 44 4" xfId="250" xr:uid="{00000000-0005-0000-0000-00000B010000}"/>
    <cellStyle name="Normal 44 4 2" xfId="251" xr:uid="{00000000-0005-0000-0000-00000C010000}"/>
    <cellStyle name="Normal 44 5" xfId="252" xr:uid="{00000000-0005-0000-0000-00000D010000}"/>
    <cellStyle name="Normal 44 6" xfId="253" xr:uid="{00000000-0005-0000-0000-00000E010000}"/>
    <cellStyle name="Normal 45" xfId="254" xr:uid="{00000000-0005-0000-0000-00000F010000}"/>
    <cellStyle name="Normal 45 2" xfId="255" xr:uid="{00000000-0005-0000-0000-000010010000}"/>
    <cellStyle name="Normal 45 2 2" xfId="256" xr:uid="{00000000-0005-0000-0000-000011010000}"/>
    <cellStyle name="Normal 45 2 2 2" xfId="257" xr:uid="{00000000-0005-0000-0000-000012010000}"/>
    <cellStyle name="Normal 45 2 2 2 2" xfId="258" xr:uid="{00000000-0005-0000-0000-000013010000}"/>
    <cellStyle name="Normal 45 2 2 3" xfId="259" xr:uid="{00000000-0005-0000-0000-000014010000}"/>
    <cellStyle name="Normal 45 2 3" xfId="260" xr:uid="{00000000-0005-0000-0000-000015010000}"/>
    <cellStyle name="Normal 45 2 3 2" xfId="261" xr:uid="{00000000-0005-0000-0000-000016010000}"/>
    <cellStyle name="Normal 45 2 4" xfId="262" xr:uid="{00000000-0005-0000-0000-000017010000}"/>
    <cellStyle name="Normal 45 3" xfId="263" xr:uid="{00000000-0005-0000-0000-000018010000}"/>
    <cellStyle name="Normal 45 3 2" xfId="264" xr:uid="{00000000-0005-0000-0000-000019010000}"/>
    <cellStyle name="Normal 45 3 2 2" xfId="265" xr:uid="{00000000-0005-0000-0000-00001A010000}"/>
    <cellStyle name="Normal 45 3 3" xfId="266" xr:uid="{00000000-0005-0000-0000-00001B010000}"/>
    <cellStyle name="Normal 45 4" xfId="267" xr:uid="{00000000-0005-0000-0000-00001C010000}"/>
    <cellStyle name="Normal 45 4 2" xfId="268" xr:uid="{00000000-0005-0000-0000-00001D010000}"/>
    <cellStyle name="Normal 45 5" xfId="269" xr:uid="{00000000-0005-0000-0000-00001E010000}"/>
    <cellStyle name="Normal 45 6" xfId="270" xr:uid="{00000000-0005-0000-0000-00001F010000}"/>
    <cellStyle name="Normal 46" xfId="271" xr:uid="{00000000-0005-0000-0000-000020010000}"/>
    <cellStyle name="Normal 46 2" xfId="272" xr:uid="{00000000-0005-0000-0000-000021010000}"/>
    <cellStyle name="Normal 46 2 2" xfId="273" xr:uid="{00000000-0005-0000-0000-000022010000}"/>
    <cellStyle name="Normal 46 2 2 2" xfId="274" xr:uid="{00000000-0005-0000-0000-000023010000}"/>
    <cellStyle name="Normal 46 2 2 2 2" xfId="275" xr:uid="{00000000-0005-0000-0000-000024010000}"/>
    <cellStyle name="Normal 46 2 2 3" xfId="276" xr:uid="{00000000-0005-0000-0000-000025010000}"/>
    <cellStyle name="Normal 46 2 3" xfId="277" xr:uid="{00000000-0005-0000-0000-000026010000}"/>
    <cellStyle name="Normal 46 2 3 2" xfId="278" xr:uid="{00000000-0005-0000-0000-000027010000}"/>
    <cellStyle name="Normal 46 2 4" xfId="279" xr:uid="{00000000-0005-0000-0000-000028010000}"/>
    <cellStyle name="Normal 46 3" xfId="280" xr:uid="{00000000-0005-0000-0000-000029010000}"/>
    <cellStyle name="Normal 46 3 2" xfId="281" xr:uid="{00000000-0005-0000-0000-00002A010000}"/>
    <cellStyle name="Normal 46 3 2 2" xfId="282" xr:uid="{00000000-0005-0000-0000-00002B010000}"/>
    <cellStyle name="Normal 46 3 3" xfId="283" xr:uid="{00000000-0005-0000-0000-00002C010000}"/>
    <cellStyle name="Normal 46 4" xfId="284" xr:uid="{00000000-0005-0000-0000-00002D010000}"/>
    <cellStyle name="Normal 46 4 2" xfId="285" xr:uid="{00000000-0005-0000-0000-00002E010000}"/>
    <cellStyle name="Normal 46 5" xfId="286" xr:uid="{00000000-0005-0000-0000-00002F010000}"/>
    <cellStyle name="Normal 46 6" xfId="287" xr:uid="{00000000-0005-0000-0000-000030010000}"/>
    <cellStyle name="Normal 47" xfId="288" xr:uid="{00000000-0005-0000-0000-000031010000}"/>
    <cellStyle name="Normal 47 2" xfId="289" xr:uid="{00000000-0005-0000-0000-000032010000}"/>
    <cellStyle name="Normal 47 2 2" xfId="290" xr:uid="{00000000-0005-0000-0000-000033010000}"/>
    <cellStyle name="Normal 47 2 2 2" xfId="291" xr:uid="{00000000-0005-0000-0000-000034010000}"/>
    <cellStyle name="Normal 47 2 2 2 2" xfId="292" xr:uid="{00000000-0005-0000-0000-000035010000}"/>
    <cellStyle name="Normal 47 2 2 3" xfId="293" xr:uid="{00000000-0005-0000-0000-000036010000}"/>
    <cellStyle name="Normal 47 2 3" xfId="294" xr:uid="{00000000-0005-0000-0000-000037010000}"/>
    <cellStyle name="Normal 47 2 3 2" xfId="295" xr:uid="{00000000-0005-0000-0000-000038010000}"/>
    <cellStyle name="Normal 47 2 4" xfId="296" xr:uid="{00000000-0005-0000-0000-000039010000}"/>
    <cellStyle name="Normal 47 3" xfId="297" xr:uid="{00000000-0005-0000-0000-00003A010000}"/>
    <cellStyle name="Normal 47 3 2" xfId="298" xr:uid="{00000000-0005-0000-0000-00003B010000}"/>
    <cellStyle name="Normal 47 3 2 2" xfId="299" xr:uid="{00000000-0005-0000-0000-00003C010000}"/>
    <cellStyle name="Normal 47 3 3" xfId="300" xr:uid="{00000000-0005-0000-0000-00003D010000}"/>
    <cellStyle name="Normal 47 4" xfId="301" xr:uid="{00000000-0005-0000-0000-00003E010000}"/>
    <cellStyle name="Normal 47 4 2" xfId="302" xr:uid="{00000000-0005-0000-0000-00003F010000}"/>
    <cellStyle name="Normal 47 5" xfId="303" xr:uid="{00000000-0005-0000-0000-000040010000}"/>
    <cellStyle name="Normal 47 6" xfId="304" xr:uid="{00000000-0005-0000-0000-000041010000}"/>
    <cellStyle name="Normal 48" xfId="305" xr:uid="{00000000-0005-0000-0000-000042010000}"/>
    <cellStyle name="Normal 48 2" xfId="306" xr:uid="{00000000-0005-0000-0000-000043010000}"/>
    <cellStyle name="Normal 48 2 2" xfId="307" xr:uid="{00000000-0005-0000-0000-000044010000}"/>
    <cellStyle name="Normal 48 2 2 2" xfId="308" xr:uid="{00000000-0005-0000-0000-000045010000}"/>
    <cellStyle name="Normal 48 2 2 2 2" xfId="309" xr:uid="{00000000-0005-0000-0000-000046010000}"/>
    <cellStyle name="Normal 48 2 2 3" xfId="310" xr:uid="{00000000-0005-0000-0000-000047010000}"/>
    <cellStyle name="Normal 48 2 3" xfId="311" xr:uid="{00000000-0005-0000-0000-000048010000}"/>
    <cellStyle name="Normal 48 2 3 2" xfId="312" xr:uid="{00000000-0005-0000-0000-000049010000}"/>
    <cellStyle name="Normal 48 2 4" xfId="313" xr:uid="{00000000-0005-0000-0000-00004A010000}"/>
    <cellStyle name="Normal 48 3" xfId="314" xr:uid="{00000000-0005-0000-0000-00004B010000}"/>
    <cellStyle name="Normal 48 3 2" xfId="315" xr:uid="{00000000-0005-0000-0000-00004C010000}"/>
    <cellStyle name="Normal 48 3 2 2" xfId="316" xr:uid="{00000000-0005-0000-0000-00004D010000}"/>
    <cellStyle name="Normal 48 3 3" xfId="317" xr:uid="{00000000-0005-0000-0000-00004E010000}"/>
    <cellStyle name="Normal 48 4" xfId="318" xr:uid="{00000000-0005-0000-0000-00004F010000}"/>
    <cellStyle name="Normal 48 4 2" xfId="319" xr:uid="{00000000-0005-0000-0000-000050010000}"/>
    <cellStyle name="Normal 48 5" xfId="320" xr:uid="{00000000-0005-0000-0000-000051010000}"/>
    <cellStyle name="Normal 49" xfId="321" xr:uid="{00000000-0005-0000-0000-000052010000}"/>
    <cellStyle name="Normal 49 2" xfId="322" xr:uid="{00000000-0005-0000-0000-000053010000}"/>
    <cellStyle name="Normal 49 2 2" xfId="323" xr:uid="{00000000-0005-0000-0000-000054010000}"/>
    <cellStyle name="Normal 49 2 2 2" xfId="324" xr:uid="{00000000-0005-0000-0000-000055010000}"/>
    <cellStyle name="Normal 49 2 2 2 2" xfId="325" xr:uid="{00000000-0005-0000-0000-000056010000}"/>
    <cellStyle name="Normal 49 2 2 3" xfId="326" xr:uid="{00000000-0005-0000-0000-000057010000}"/>
    <cellStyle name="Normal 49 2 3" xfId="327" xr:uid="{00000000-0005-0000-0000-000058010000}"/>
    <cellStyle name="Normal 49 2 3 2" xfId="328" xr:uid="{00000000-0005-0000-0000-000059010000}"/>
    <cellStyle name="Normal 49 2 4" xfId="329" xr:uid="{00000000-0005-0000-0000-00005A010000}"/>
    <cellStyle name="Normal 49 3" xfId="330" xr:uid="{00000000-0005-0000-0000-00005B010000}"/>
    <cellStyle name="Normal 49 3 2" xfId="331" xr:uid="{00000000-0005-0000-0000-00005C010000}"/>
    <cellStyle name="Normal 49 3 2 2" xfId="332" xr:uid="{00000000-0005-0000-0000-00005D010000}"/>
    <cellStyle name="Normal 49 3 3" xfId="333" xr:uid="{00000000-0005-0000-0000-00005E010000}"/>
    <cellStyle name="Normal 49 4" xfId="334" xr:uid="{00000000-0005-0000-0000-00005F010000}"/>
    <cellStyle name="Normal 49 4 2" xfId="335" xr:uid="{00000000-0005-0000-0000-000060010000}"/>
    <cellStyle name="Normal 49 5" xfId="336" xr:uid="{00000000-0005-0000-0000-000061010000}"/>
    <cellStyle name="Normal 5" xfId="337" xr:uid="{00000000-0005-0000-0000-000062010000}"/>
    <cellStyle name="Normal 50" xfId="338" xr:uid="{00000000-0005-0000-0000-000063010000}"/>
    <cellStyle name="Normal 51" xfId="339" xr:uid="{00000000-0005-0000-0000-000064010000}"/>
    <cellStyle name="Normal 51 2" xfId="530" xr:uid="{00000000-0005-0000-0000-000065010000}"/>
    <cellStyle name="Normal 51 2 2" xfId="543" xr:uid="{00000000-0005-0000-0000-000066010000}"/>
    <cellStyle name="Normal 53" xfId="340" xr:uid="{00000000-0005-0000-0000-000067010000}"/>
    <cellStyle name="Normal 53 2" xfId="341" xr:uid="{00000000-0005-0000-0000-000068010000}"/>
    <cellStyle name="Normal 53 2 2" xfId="342" xr:uid="{00000000-0005-0000-0000-000069010000}"/>
    <cellStyle name="Normal 53 2 2 2" xfId="343" xr:uid="{00000000-0005-0000-0000-00006A010000}"/>
    <cellStyle name="Normal 53 2 2 2 2" xfId="344" xr:uid="{00000000-0005-0000-0000-00006B010000}"/>
    <cellStyle name="Normal 53 2 2 3" xfId="345" xr:uid="{00000000-0005-0000-0000-00006C010000}"/>
    <cellStyle name="Normal 53 2 3" xfId="346" xr:uid="{00000000-0005-0000-0000-00006D010000}"/>
    <cellStyle name="Normal 53 2 3 2" xfId="347" xr:uid="{00000000-0005-0000-0000-00006E010000}"/>
    <cellStyle name="Normal 53 2 4" xfId="348" xr:uid="{00000000-0005-0000-0000-00006F010000}"/>
    <cellStyle name="Normal 53 3" xfId="349" xr:uid="{00000000-0005-0000-0000-000070010000}"/>
    <cellStyle name="Normal 53 3 2" xfId="350" xr:uid="{00000000-0005-0000-0000-000071010000}"/>
    <cellStyle name="Normal 53 3 2 2" xfId="351" xr:uid="{00000000-0005-0000-0000-000072010000}"/>
    <cellStyle name="Normal 53 3 3" xfId="352" xr:uid="{00000000-0005-0000-0000-000073010000}"/>
    <cellStyle name="Normal 53 4" xfId="353" xr:uid="{00000000-0005-0000-0000-000074010000}"/>
    <cellStyle name="Normal 53 4 2" xfId="354" xr:uid="{00000000-0005-0000-0000-000075010000}"/>
    <cellStyle name="Normal 53 5" xfId="355" xr:uid="{00000000-0005-0000-0000-000076010000}"/>
    <cellStyle name="Normal 54" xfId="356" xr:uid="{00000000-0005-0000-0000-000077010000}"/>
    <cellStyle name="Normal 54 2" xfId="357" xr:uid="{00000000-0005-0000-0000-000078010000}"/>
    <cellStyle name="Normal 54 2 2" xfId="358" xr:uid="{00000000-0005-0000-0000-000079010000}"/>
    <cellStyle name="Normal 54 2 2 2" xfId="359" xr:uid="{00000000-0005-0000-0000-00007A010000}"/>
    <cellStyle name="Normal 54 2 2 2 2" xfId="360" xr:uid="{00000000-0005-0000-0000-00007B010000}"/>
    <cellStyle name="Normal 54 2 2 3" xfId="361" xr:uid="{00000000-0005-0000-0000-00007C010000}"/>
    <cellStyle name="Normal 54 2 3" xfId="362" xr:uid="{00000000-0005-0000-0000-00007D010000}"/>
    <cellStyle name="Normal 54 2 3 2" xfId="363" xr:uid="{00000000-0005-0000-0000-00007E010000}"/>
    <cellStyle name="Normal 54 2 4" xfId="364" xr:uid="{00000000-0005-0000-0000-00007F010000}"/>
    <cellStyle name="Normal 54 3" xfId="365" xr:uid="{00000000-0005-0000-0000-000080010000}"/>
    <cellStyle name="Normal 54 3 2" xfId="366" xr:uid="{00000000-0005-0000-0000-000081010000}"/>
    <cellStyle name="Normal 54 3 2 2" xfId="367" xr:uid="{00000000-0005-0000-0000-000082010000}"/>
    <cellStyle name="Normal 54 3 3" xfId="368" xr:uid="{00000000-0005-0000-0000-000083010000}"/>
    <cellStyle name="Normal 54 4" xfId="369" xr:uid="{00000000-0005-0000-0000-000084010000}"/>
    <cellStyle name="Normal 54 4 2" xfId="370" xr:uid="{00000000-0005-0000-0000-000085010000}"/>
    <cellStyle name="Normal 54 5" xfId="371" xr:uid="{00000000-0005-0000-0000-000086010000}"/>
    <cellStyle name="Normal 55" xfId="372" xr:uid="{00000000-0005-0000-0000-000087010000}"/>
    <cellStyle name="Normal 55 2" xfId="373" xr:uid="{00000000-0005-0000-0000-000088010000}"/>
    <cellStyle name="Normal 55 2 2" xfId="374" xr:uid="{00000000-0005-0000-0000-000089010000}"/>
    <cellStyle name="Normal 55 2 2 2" xfId="375" xr:uid="{00000000-0005-0000-0000-00008A010000}"/>
    <cellStyle name="Normal 55 2 2 2 2" xfId="376" xr:uid="{00000000-0005-0000-0000-00008B010000}"/>
    <cellStyle name="Normal 55 2 2 3" xfId="377" xr:uid="{00000000-0005-0000-0000-00008C010000}"/>
    <cellStyle name="Normal 55 2 3" xfId="378" xr:uid="{00000000-0005-0000-0000-00008D010000}"/>
    <cellStyle name="Normal 55 2 3 2" xfId="379" xr:uid="{00000000-0005-0000-0000-00008E010000}"/>
    <cellStyle name="Normal 55 2 4" xfId="380" xr:uid="{00000000-0005-0000-0000-00008F010000}"/>
    <cellStyle name="Normal 55 3" xfId="381" xr:uid="{00000000-0005-0000-0000-000090010000}"/>
    <cellStyle name="Normal 55 3 2" xfId="382" xr:uid="{00000000-0005-0000-0000-000091010000}"/>
    <cellStyle name="Normal 55 3 2 2" xfId="383" xr:uid="{00000000-0005-0000-0000-000092010000}"/>
    <cellStyle name="Normal 55 3 3" xfId="384" xr:uid="{00000000-0005-0000-0000-000093010000}"/>
    <cellStyle name="Normal 55 4" xfId="385" xr:uid="{00000000-0005-0000-0000-000094010000}"/>
    <cellStyle name="Normal 55 4 2" xfId="386" xr:uid="{00000000-0005-0000-0000-000095010000}"/>
    <cellStyle name="Normal 55 5" xfId="387" xr:uid="{00000000-0005-0000-0000-000096010000}"/>
    <cellStyle name="Normal 56" xfId="388" xr:uid="{00000000-0005-0000-0000-000097010000}"/>
    <cellStyle name="Normal 56 2" xfId="389" xr:uid="{00000000-0005-0000-0000-000098010000}"/>
    <cellStyle name="Normal 56 2 2" xfId="390" xr:uid="{00000000-0005-0000-0000-000099010000}"/>
    <cellStyle name="Normal 56 2 2 2" xfId="391" xr:uid="{00000000-0005-0000-0000-00009A010000}"/>
    <cellStyle name="Normal 56 2 2 2 2" xfId="392" xr:uid="{00000000-0005-0000-0000-00009B010000}"/>
    <cellStyle name="Normal 56 2 2 3" xfId="393" xr:uid="{00000000-0005-0000-0000-00009C010000}"/>
    <cellStyle name="Normal 56 2 3" xfId="394" xr:uid="{00000000-0005-0000-0000-00009D010000}"/>
    <cellStyle name="Normal 56 2 3 2" xfId="395" xr:uid="{00000000-0005-0000-0000-00009E010000}"/>
    <cellStyle name="Normal 56 2 4" xfId="396" xr:uid="{00000000-0005-0000-0000-00009F010000}"/>
    <cellStyle name="Normal 56 3" xfId="397" xr:uid="{00000000-0005-0000-0000-0000A0010000}"/>
    <cellStyle name="Normal 56 3 2" xfId="398" xr:uid="{00000000-0005-0000-0000-0000A1010000}"/>
    <cellStyle name="Normal 56 3 2 2" xfId="399" xr:uid="{00000000-0005-0000-0000-0000A2010000}"/>
    <cellStyle name="Normal 56 3 3" xfId="400" xr:uid="{00000000-0005-0000-0000-0000A3010000}"/>
    <cellStyle name="Normal 56 4" xfId="401" xr:uid="{00000000-0005-0000-0000-0000A4010000}"/>
    <cellStyle name="Normal 56 4 2" xfId="402" xr:uid="{00000000-0005-0000-0000-0000A5010000}"/>
    <cellStyle name="Normal 56 5" xfId="403" xr:uid="{00000000-0005-0000-0000-0000A6010000}"/>
    <cellStyle name="Normal 57" xfId="404" xr:uid="{00000000-0005-0000-0000-0000A7010000}"/>
    <cellStyle name="Normal 57 2" xfId="405" xr:uid="{00000000-0005-0000-0000-0000A8010000}"/>
    <cellStyle name="Normal 57 2 2" xfId="406" xr:uid="{00000000-0005-0000-0000-0000A9010000}"/>
    <cellStyle name="Normal 57 2 2 2" xfId="407" xr:uid="{00000000-0005-0000-0000-0000AA010000}"/>
    <cellStyle name="Normal 57 2 2 2 2" xfId="408" xr:uid="{00000000-0005-0000-0000-0000AB010000}"/>
    <cellStyle name="Normal 57 2 2 3" xfId="409" xr:uid="{00000000-0005-0000-0000-0000AC010000}"/>
    <cellStyle name="Normal 57 2 3" xfId="410" xr:uid="{00000000-0005-0000-0000-0000AD010000}"/>
    <cellStyle name="Normal 57 2 3 2" xfId="411" xr:uid="{00000000-0005-0000-0000-0000AE010000}"/>
    <cellStyle name="Normal 57 2 4" xfId="412" xr:uid="{00000000-0005-0000-0000-0000AF010000}"/>
    <cellStyle name="Normal 57 3" xfId="413" xr:uid="{00000000-0005-0000-0000-0000B0010000}"/>
    <cellStyle name="Normal 57 3 2" xfId="414" xr:uid="{00000000-0005-0000-0000-0000B1010000}"/>
    <cellStyle name="Normal 57 3 2 2" xfId="415" xr:uid="{00000000-0005-0000-0000-0000B2010000}"/>
    <cellStyle name="Normal 57 3 3" xfId="416" xr:uid="{00000000-0005-0000-0000-0000B3010000}"/>
    <cellStyle name="Normal 57 4" xfId="417" xr:uid="{00000000-0005-0000-0000-0000B4010000}"/>
    <cellStyle name="Normal 57 4 2" xfId="418" xr:uid="{00000000-0005-0000-0000-0000B5010000}"/>
    <cellStyle name="Normal 57 5" xfId="419" xr:uid="{00000000-0005-0000-0000-0000B6010000}"/>
    <cellStyle name="Normal 58" xfId="420" xr:uid="{00000000-0005-0000-0000-0000B7010000}"/>
    <cellStyle name="Normal 58 2" xfId="421" xr:uid="{00000000-0005-0000-0000-0000B8010000}"/>
    <cellStyle name="Normal 58 2 2" xfId="422" xr:uid="{00000000-0005-0000-0000-0000B9010000}"/>
    <cellStyle name="Normal 58 2 2 2" xfId="423" xr:uid="{00000000-0005-0000-0000-0000BA010000}"/>
    <cellStyle name="Normal 58 2 2 2 2" xfId="424" xr:uid="{00000000-0005-0000-0000-0000BB010000}"/>
    <cellStyle name="Normal 58 2 2 3" xfId="425" xr:uid="{00000000-0005-0000-0000-0000BC010000}"/>
    <cellStyle name="Normal 58 2 3" xfId="426" xr:uid="{00000000-0005-0000-0000-0000BD010000}"/>
    <cellStyle name="Normal 58 2 3 2" xfId="427" xr:uid="{00000000-0005-0000-0000-0000BE010000}"/>
    <cellStyle name="Normal 58 2 4" xfId="428" xr:uid="{00000000-0005-0000-0000-0000BF010000}"/>
    <cellStyle name="Normal 58 3" xfId="429" xr:uid="{00000000-0005-0000-0000-0000C0010000}"/>
    <cellStyle name="Normal 58 3 2" xfId="430" xr:uid="{00000000-0005-0000-0000-0000C1010000}"/>
    <cellStyle name="Normal 58 3 2 2" xfId="431" xr:uid="{00000000-0005-0000-0000-0000C2010000}"/>
    <cellStyle name="Normal 58 3 3" xfId="432" xr:uid="{00000000-0005-0000-0000-0000C3010000}"/>
    <cellStyle name="Normal 58 4" xfId="433" xr:uid="{00000000-0005-0000-0000-0000C4010000}"/>
    <cellStyle name="Normal 58 4 2" xfId="434" xr:uid="{00000000-0005-0000-0000-0000C5010000}"/>
    <cellStyle name="Normal 58 5" xfId="435" xr:uid="{00000000-0005-0000-0000-0000C6010000}"/>
    <cellStyle name="Normal 59" xfId="436" xr:uid="{00000000-0005-0000-0000-0000C7010000}"/>
    <cellStyle name="Normal 59 2" xfId="437" xr:uid="{00000000-0005-0000-0000-0000C8010000}"/>
    <cellStyle name="Normal 59 2 2" xfId="438" xr:uid="{00000000-0005-0000-0000-0000C9010000}"/>
    <cellStyle name="Normal 59 2 2 2" xfId="439" xr:uid="{00000000-0005-0000-0000-0000CA010000}"/>
    <cellStyle name="Normal 59 2 2 2 2" xfId="440" xr:uid="{00000000-0005-0000-0000-0000CB010000}"/>
    <cellStyle name="Normal 59 2 2 3" xfId="441" xr:uid="{00000000-0005-0000-0000-0000CC010000}"/>
    <cellStyle name="Normal 59 2 3" xfId="442" xr:uid="{00000000-0005-0000-0000-0000CD010000}"/>
    <cellStyle name="Normal 59 2 3 2" xfId="443" xr:uid="{00000000-0005-0000-0000-0000CE010000}"/>
    <cellStyle name="Normal 59 2 4" xfId="444" xr:uid="{00000000-0005-0000-0000-0000CF010000}"/>
    <cellStyle name="Normal 59 3" xfId="445" xr:uid="{00000000-0005-0000-0000-0000D0010000}"/>
    <cellStyle name="Normal 59 3 2" xfId="446" xr:uid="{00000000-0005-0000-0000-0000D1010000}"/>
    <cellStyle name="Normal 59 3 2 2" xfId="447" xr:uid="{00000000-0005-0000-0000-0000D2010000}"/>
    <cellStyle name="Normal 59 3 3" xfId="448" xr:uid="{00000000-0005-0000-0000-0000D3010000}"/>
    <cellStyle name="Normal 59 4" xfId="449" xr:uid="{00000000-0005-0000-0000-0000D4010000}"/>
    <cellStyle name="Normal 59 4 2" xfId="450" xr:uid="{00000000-0005-0000-0000-0000D5010000}"/>
    <cellStyle name="Normal 59 5" xfId="451" xr:uid="{00000000-0005-0000-0000-0000D6010000}"/>
    <cellStyle name="Normal 6" xfId="452" xr:uid="{00000000-0005-0000-0000-0000D7010000}"/>
    <cellStyle name="Normal 60" xfId="453" xr:uid="{00000000-0005-0000-0000-0000D8010000}"/>
    <cellStyle name="Normal 60 2" xfId="454" xr:uid="{00000000-0005-0000-0000-0000D9010000}"/>
    <cellStyle name="Normal 60 2 2" xfId="455" xr:uid="{00000000-0005-0000-0000-0000DA010000}"/>
    <cellStyle name="Normal 60 2 2 2" xfId="456" xr:uid="{00000000-0005-0000-0000-0000DB010000}"/>
    <cellStyle name="Normal 60 2 2 2 2" xfId="457" xr:uid="{00000000-0005-0000-0000-0000DC010000}"/>
    <cellStyle name="Normal 60 2 2 3" xfId="458" xr:uid="{00000000-0005-0000-0000-0000DD010000}"/>
    <cellStyle name="Normal 60 2 3" xfId="459" xr:uid="{00000000-0005-0000-0000-0000DE010000}"/>
    <cellStyle name="Normal 60 2 3 2" xfId="460" xr:uid="{00000000-0005-0000-0000-0000DF010000}"/>
    <cellStyle name="Normal 60 2 4" xfId="461" xr:uid="{00000000-0005-0000-0000-0000E0010000}"/>
    <cellStyle name="Normal 60 3" xfId="462" xr:uid="{00000000-0005-0000-0000-0000E1010000}"/>
    <cellStyle name="Normal 60 3 2" xfId="463" xr:uid="{00000000-0005-0000-0000-0000E2010000}"/>
    <cellStyle name="Normal 60 3 2 2" xfId="464" xr:uid="{00000000-0005-0000-0000-0000E3010000}"/>
    <cellStyle name="Normal 60 3 3" xfId="465" xr:uid="{00000000-0005-0000-0000-0000E4010000}"/>
    <cellStyle name="Normal 60 4" xfId="466" xr:uid="{00000000-0005-0000-0000-0000E5010000}"/>
    <cellStyle name="Normal 60 4 2" xfId="467" xr:uid="{00000000-0005-0000-0000-0000E6010000}"/>
    <cellStyle name="Normal 60 5" xfId="468" xr:uid="{00000000-0005-0000-0000-0000E7010000}"/>
    <cellStyle name="Normal 62" xfId="469" xr:uid="{00000000-0005-0000-0000-0000E8010000}"/>
    <cellStyle name="Normal 62 2" xfId="470" xr:uid="{00000000-0005-0000-0000-0000E9010000}"/>
    <cellStyle name="Normal 62 2 2" xfId="471" xr:uid="{00000000-0005-0000-0000-0000EA010000}"/>
    <cellStyle name="Normal 62 2 2 2" xfId="472" xr:uid="{00000000-0005-0000-0000-0000EB010000}"/>
    <cellStyle name="Normal 62 2 2 2 2" xfId="473" xr:uid="{00000000-0005-0000-0000-0000EC010000}"/>
    <cellStyle name="Normal 62 2 2 3" xfId="474" xr:uid="{00000000-0005-0000-0000-0000ED010000}"/>
    <cellStyle name="Normal 62 2 3" xfId="475" xr:uid="{00000000-0005-0000-0000-0000EE010000}"/>
    <cellStyle name="Normal 62 2 3 2" xfId="476" xr:uid="{00000000-0005-0000-0000-0000EF010000}"/>
    <cellStyle name="Normal 62 2 4" xfId="477" xr:uid="{00000000-0005-0000-0000-0000F0010000}"/>
    <cellStyle name="Normal 62 3" xfId="478" xr:uid="{00000000-0005-0000-0000-0000F1010000}"/>
    <cellStyle name="Normal 62 3 2" xfId="479" xr:uid="{00000000-0005-0000-0000-0000F2010000}"/>
    <cellStyle name="Normal 62 3 2 2" xfId="480" xr:uid="{00000000-0005-0000-0000-0000F3010000}"/>
    <cellStyle name="Normal 62 3 3" xfId="481" xr:uid="{00000000-0005-0000-0000-0000F4010000}"/>
    <cellStyle name="Normal 62 4" xfId="482" xr:uid="{00000000-0005-0000-0000-0000F5010000}"/>
    <cellStyle name="Normal 62 4 2" xfId="483" xr:uid="{00000000-0005-0000-0000-0000F6010000}"/>
    <cellStyle name="Normal 62 5" xfId="484" xr:uid="{00000000-0005-0000-0000-0000F7010000}"/>
    <cellStyle name="Normal 62 6" xfId="485" xr:uid="{00000000-0005-0000-0000-0000F8010000}"/>
    <cellStyle name="Normal 62 6 2 2" xfId="535" xr:uid="{00000000-0005-0000-0000-0000F9010000}"/>
    <cellStyle name="Normal 63" xfId="486" xr:uid="{00000000-0005-0000-0000-0000FA010000}"/>
    <cellStyle name="Normal 63 2" xfId="487" xr:uid="{00000000-0005-0000-0000-0000FB010000}"/>
    <cellStyle name="Normal 63 2 2" xfId="488" xr:uid="{00000000-0005-0000-0000-0000FC010000}"/>
    <cellStyle name="Normal 63 2 2 2" xfId="489" xr:uid="{00000000-0005-0000-0000-0000FD010000}"/>
    <cellStyle name="Normal 63 2 2 2 2" xfId="490" xr:uid="{00000000-0005-0000-0000-0000FE010000}"/>
    <cellStyle name="Normal 63 2 2 3" xfId="491" xr:uid="{00000000-0005-0000-0000-0000FF010000}"/>
    <cellStyle name="Normal 63 2 3" xfId="492" xr:uid="{00000000-0005-0000-0000-000000020000}"/>
    <cellStyle name="Normal 63 2 3 2" xfId="493" xr:uid="{00000000-0005-0000-0000-000001020000}"/>
    <cellStyle name="Normal 63 2 4" xfId="494" xr:uid="{00000000-0005-0000-0000-000002020000}"/>
    <cellStyle name="Normal 63 3" xfId="495" xr:uid="{00000000-0005-0000-0000-000003020000}"/>
    <cellStyle name="Normal 63 3 2" xfId="496" xr:uid="{00000000-0005-0000-0000-000004020000}"/>
    <cellStyle name="Normal 63 3 2 2" xfId="497" xr:uid="{00000000-0005-0000-0000-000005020000}"/>
    <cellStyle name="Normal 63 3 3" xfId="498" xr:uid="{00000000-0005-0000-0000-000006020000}"/>
    <cellStyle name="Normal 63 4" xfId="499" xr:uid="{00000000-0005-0000-0000-000007020000}"/>
    <cellStyle name="Normal 63 4 2" xfId="500" xr:uid="{00000000-0005-0000-0000-000008020000}"/>
    <cellStyle name="Normal 63 5" xfId="501" xr:uid="{00000000-0005-0000-0000-000009020000}"/>
    <cellStyle name="Normal 64" xfId="502" xr:uid="{00000000-0005-0000-0000-00000A020000}"/>
    <cellStyle name="Normal 64 2" xfId="503" xr:uid="{00000000-0005-0000-0000-00000B020000}"/>
    <cellStyle name="Normal 64 2 2" xfId="504" xr:uid="{00000000-0005-0000-0000-00000C020000}"/>
    <cellStyle name="Normal 64 2 2 2" xfId="505" xr:uid="{00000000-0005-0000-0000-00000D020000}"/>
    <cellStyle name="Normal 64 2 2 2 2" xfId="506" xr:uid="{00000000-0005-0000-0000-00000E020000}"/>
    <cellStyle name="Normal 64 2 2 3" xfId="507" xr:uid="{00000000-0005-0000-0000-00000F020000}"/>
    <cellStyle name="Normal 64 2 3" xfId="508" xr:uid="{00000000-0005-0000-0000-000010020000}"/>
    <cellStyle name="Normal 64 2 3 2" xfId="509" xr:uid="{00000000-0005-0000-0000-000011020000}"/>
    <cellStyle name="Normal 64 2 4" xfId="510" xr:uid="{00000000-0005-0000-0000-000012020000}"/>
    <cellStyle name="Normal 64 3" xfId="511" xr:uid="{00000000-0005-0000-0000-000013020000}"/>
    <cellStyle name="Normal 64 3 2" xfId="512" xr:uid="{00000000-0005-0000-0000-000014020000}"/>
    <cellStyle name="Normal 64 3 2 2" xfId="513" xr:uid="{00000000-0005-0000-0000-000015020000}"/>
    <cellStyle name="Normal 64 3 3" xfId="514" xr:uid="{00000000-0005-0000-0000-000016020000}"/>
    <cellStyle name="Normal 64 4" xfId="515" xr:uid="{00000000-0005-0000-0000-000017020000}"/>
    <cellStyle name="Normal 64 4 2" xfId="516" xr:uid="{00000000-0005-0000-0000-000018020000}"/>
    <cellStyle name="Normal 64 5" xfId="517" xr:uid="{00000000-0005-0000-0000-000019020000}"/>
    <cellStyle name="Normal 7" xfId="518" xr:uid="{00000000-0005-0000-0000-00001A020000}"/>
    <cellStyle name="Normal 8" xfId="519" xr:uid="{00000000-0005-0000-0000-00001B020000}"/>
    <cellStyle name="Normal 9" xfId="520" xr:uid="{00000000-0005-0000-0000-00001C020000}"/>
    <cellStyle name="Normal_TAB3-29" xfId="521" xr:uid="{00000000-0005-0000-0000-00001D020000}"/>
    <cellStyle name="Normal_TAB3-4 2" xfId="522" xr:uid="{00000000-0005-0000-0000-00001E020000}"/>
    <cellStyle name="Percent" xfId="532" builtinId="5"/>
  </cellStyles>
  <dxfs count="0"/>
  <tableStyles count="0" defaultTableStyle="TableStyleMedium9" defaultPivotStyle="PivotStyleLight16"/>
  <colors>
    <mruColors>
      <color rgb="FF99CCFF"/>
      <color rgb="FFB3D9FF"/>
      <color rgb="FFB3D900"/>
      <color rgb="FF9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10</xdr:col>
      <xdr:colOff>76200</xdr:colOff>
      <xdr:row>9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791200" y="12573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5457825" y="14478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7</xdr:row>
      <xdr:rowOff>0</xdr:rowOff>
    </xdr:from>
    <xdr:to>
      <xdr:col>7</xdr:col>
      <xdr:colOff>590550</xdr:colOff>
      <xdr:row>8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876800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123825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4362450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9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3114675" y="12477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8</xdr:row>
      <xdr:rowOff>0</xdr:rowOff>
    </xdr:from>
    <xdr:to>
      <xdr:col>7</xdr:col>
      <xdr:colOff>590550</xdr:colOff>
      <xdr:row>8</xdr:row>
      <xdr:rowOff>171450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76800" y="12477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171450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4362450" y="12477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7</xdr:row>
      <xdr:rowOff>0</xdr:rowOff>
    </xdr:from>
    <xdr:to>
      <xdr:col>7</xdr:col>
      <xdr:colOff>590550</xdr:colOff>
      <xdr:row>8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933950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123825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4419600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9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3114675" y="12477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8</xdr:row>
      <xdr:rowOff>0</xdr:rowOff>
    </xdr:from>
    <xdr:to>
      <xdr:col>7</xdr:col>
      <xdr:colOff>590550</xdr:colOff>
      <xdr:row>8</xdr:row>
      <xdr:rowOff>171450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933950" y="12477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171450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4419600" y="12477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7</xdr:row>
      <xdr:rowOff>0</xdr:rowOff>
    </xdr:from>
    <xdr:to>
      <xdr:col>7</xdr:col>
      <xdr:colOff>590550</xdr:colOff>
      <xdr:row>8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5019675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123825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4505325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9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3200400" y="12477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8</xdr:row>
      <xdr:rowOff>0</xdr:rowOff>
    </xdr:from>
    <xdr:to>
      <xdr:col>7</xdr:col>
      <xdr:colOff>590550</xdr:colOff>
      <xdr:row>8</xdr:row>
      <xdr:rowOff>171450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5019675" y="12477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171450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4505325" y="12477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7</xdr:row>
      <xdr:rowOff>0</xdr:rowOff>
    </xdr:from>
    <xdr:to>
      <xdr:col>7</xdr:col>
      <xdr:colOff>590550</xdr:colOff>
      <xdr:row>8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5019675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123825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4505325" y="12001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9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3200400" y="12477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8</xdr:row>
      <xdr:rowOff>0</xdr:rowOff>
    </xdr:from>
    <xdr:to>
      <xdr:col>7</xdr:col>
      <xdr:colOff>590550</xdr:colOff>
      <xdr:row>8</xdr:row>
      <xdr:rowOff>171450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5019675" y="12477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171450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4505325" y="12477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7</xdr:row>
      <xdr:rowOff>0</xdr:rowOff>
    </xdr:from>
    <xdr:to>
      <xdr:col>7</xdr:col>
      <xdr:colOff>590550</xdr:colOff>
      <xdr:row>7</xdr:row>
      <xdr:rowOff>171450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5619750" y="12668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7</xdr:row>
      <xdr:rowOff>171450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5105400" y="12668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9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3638550" y="13144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8</xdr:row>
      <xdr:rowOff>0</xdr:rowOff>
    </xdr:from>
    <xdr:to>
      <xdr:col>7</xdr:col>
      <xdr:colOff>590550</xdr:colOff>
      <xdr:row>8</xdr:row>
      <xdr:rowOff>171450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5619750" y="13144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171450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5105400" y="13144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7</xdr:row>
      <xdr:rowOff>0</xdr:rowOff>
    </xdr:from>
    <xdr:to>
      <xdr:col>7</xdr:col>
      <xdr:colOff>590550</xdr:colOff>
      <xdr:row>8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4914900" y="13239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76200</xdr:colOff>
      <xdr:row>8</xdr:row>
      <xdr:rowOff>123825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4400550" y="13239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76200</xdr:colOff>
      <xdr:row>9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2657475" y="13716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8</xdr:row>
      <xdr:rowOff>0</xdr:rowOff>
    </xdr:from>
    <xdr:to>
      <xdr:col>7</xdr:col>
      <xdr:colOff>590550</xdr:colOff>
      <xdr:row>8</xdr:row>
      <xdr:rowOff>171450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4914900" y="13716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171450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4400550" y="13716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diyana/Desktop/Jadual%20MLS%20Malaysia%202022/Jadual%202022/Bab%206%20-%20Pendidikan_Ms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"/>
      <sheetName val="6.2"/>
      <sheetName val="6.3 "/>
      <sheetName val="6.3  (2)"/>
      <sheetName val="6.4"/>
      <sheetName val="6.5 (3)"/>
      <sheetName val="6.5 (4)"/>
      <sheetName val="6.6 (5)"/>
      <sheetName val="6.6 (6)"/>
      <sheetName val="6.7"/>
      <sheetName val="6.7(n)"/>
      <sheetName val="6.8 (n)"/>
      <sheetName val="6.9 (n)"/>
      <sheetName val="6.8"/>
      <sheetName val="6.8 (2)"/>
      <sheetName val="6.9"/>
      <sheetName val="6.9 (2)"/>
      <sheetName val="6.10a"/>
      <sheetName val="6.10b "/>
      <sheetName val="6.10c "/>
      <sheetName val="6.10d "/>
      <sheetName val="6.10e"/>
      <sheetName val="6.11"/>
      <sheetName val="6.12"/>
      <sheetName val="6.13 "/>
      <sheetName val="6.14 "/>
      <sheetName val="6.15"/>
      <sheetName val="6.15 (2)"/>
      <sheetName val="6.16"/>
      <sheetName val="6.16 (2)"/>
      <sheetName val="6.17"/>
      <sheetName val="6.18"/>
      <sheetName val="6.19 "/>
      <sheetName val="6.20"/>
      <sheetName val="6.20 (samb.)"/>
      <sheetName val="6.21"/>
      <sheetName val="6.21 (2)"/>
      <sheetName val="6.21 (3)"/>
      <sheetName val="6.21 (samb.)"/>
      <sheetName val="6.22 (4)"/>
      <sheetName val="6.22 (5)"/>
      <sheetName val="6.22 (6)"/>
      <sheetName val="6.22 (samb.) "/>
      <sheetName val="6.23 (new)"/>
      <sheetName val="6.24"/>
      <sheetName val="6.24 (samb)"/>
      <sheetName val="6.25 (1)"/>
      <sheetName val="6.25 (samb) (2)"/>
      <sheetName val="6.25 (samb)2"/>
      <sheetName val="6.25 (samb)2 (2)"/>
      <sheetName val="6.26 (2)"/>
      <sheetName val="6.26 2 (samb)"/>
      <sheetName val="6.26 (samb)2 (3)"/>
      <sheetName val="6.27 (2)"/>
      <sheetName val="6.27 2 (samb) "/>
      <sheetName val="6.27 (samb) 2"/>
      <sheetName val="6.27 (samb) 3"/>
      <sheetName val="6.27 (samb) 4"/>
      <sheetName val="6.27 (samb) 5"/>
      <sheetName val="6.27 (samb) 6"/>
      <sheetName val="6.28"/>
      <sheetName val="6.28 (samb)"/>
      <sheetName val="6.28 (3)"/>
      <sheetName val="6.28 (4)"/>
      <sheetName val="6.28 (5)"/>
      <sheetName val="6.29 (1)"/>
      <sheetName val="6.29 (2)"/>
      <sheetName val="6.29 (3)"/>
      <sheetName val="6.29 (4)"/>
      <sheetName val="6.29 (5)"/>
      <sheetName val="6.30"/>
      <sheetName val="6.30 (2)"/>
      <sheetName val="6.30 (3)"/>
      <sheetName val="6.31"/>
      <sheetName val="6.31 (2)"/>
      <sheetName val="6.32"/>
      <sheetName val="6.33"/>
      <sheetName val="6.34"/>
      <sheetName val="6.34 (2)"/>
      <sheetName val="6.35"/>
      <sheetName val="6.36"/>
      <sheetName val="6.36 (2)"/>
      <sheetName val="6.37"/>
      <sheetName val="6.37 (2)"/>
      <sheetName val="6.37 (3)"/>
      <sheetName val="6.37 (4)"/>
      <sheetName val="6.38"/>
      <sheetName val="6.39"/>
      <sheetName val="6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3">
          <cell r="F23">
            <v>17</v>
          </cell>
          <cell r="G23">
            <v>574</v>
          </cell>
        </row>
        <row r="38">
          <cell r="F38">
            <v>449</v>
          </cell>
          <cell r="G38">
            <v>2117</v>
          </cell>
        </row>
        <row r="47">
          <cell r="F47">
            <v>8</v>
          </cell>
          <cell r="G47">
            <v>10</v>
          </cell>
        </row>
        <row r="50">
          <cell r="F50">
            <v>94</v>
          </cell>
          <cell r="G50">
            <v>774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rosliza.ibrahim/AppData/nurdiyana/AppData/Local/Microsoft/Documents%20and%20Settings/rosnani/roziana/AppData/Local/Microsoft/Local%20Settings/Temporary%20Internet%20Files/senarai%20kerja%20indikator%20sosial.xl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rosliza.ibrahim/AppData/nurdiyana/AppData/Local/Microsoft/Documents%20and%20Settings/rosnani/roziana/AppData/Local/Microsoft/Local%20Settings/Temporary%20Internet%20Files/senarai%20kerja%20indikator%20sosial.xl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rosliza.ibrahim/AppData/nurdiyana/AppData/Local/Microsoft/Documents%20and%20Settings/rosnani/roziana/AppData/Local/Microsoft/Local%20Settings/Temporary%20Internet%20Files/senarai%20kerja%20indikator%20sosial.xls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hyperlink" Target="../../nurdiyana/AppData/Local/Microsoft/Documents%20and%20Settings/rosnani/Local%20Settings/AppData/Local/Microsoft/Users/roziana/AppData/Local/Microsoft/Local%20Settings/Temporary%20Internet%20Files/faridahbibi/Local%20Settings/Temporary%20Internet%20Files/OLK2/PENGURUSAN%20%20UNIT%20INDIKATOR%202009/rujukan%20kerja%20indikator%20sosial%202009/RANGKUMAN%20KERJA%202009/Buletin%20Perangkaan%20Sosial%202009/senarai%20kerja%20indikator%20sosial.xl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T42"/>
  <sheetViews>
    <sheetView showGridLines="0" view="pageBreakPreview" topLeftCell="A19" zoomScale="90" zoomScaleNormal="110" zoomScaleSheetLayoutView="90" workbookViewId="0">
      <selection activeCell="B36" sqref="B36"/>
    </sheetView>
  </sheetViews>
  <sheetFormatPr defaultColWidth="16" defaultRowHeight="14.25"/>
  <cols>
    <col min="1" max="1" width="1.42578125" style="368" customWidth="1"/>
    <col min="2" max="2" width="10.7109375" style="368" customWidth="1"/>
    <col min="3" max="3" width="8.5703125" style="368" customWidth="1"/>
    <col min="4" max="4" width="10.85546875" style="368" customWidth="1"/>
    <col min="5" max="5" width="12.140625" style="368" customWidth="1"/>
    <col min="6" max="6" width="1.5703125" style="368" customWidth="1"/>
    <col min="7" max="7" width="8.7109375" style="368" customWidth="1"/>
    <col min="8" max="8" width="13.140625" style="368" customWidth="1"/>
    <col min="9" max="9" width="9" style="368" customWidth="1"/>
    <col min="10" max="10" width="1.85546875" style="368" customWidth="1"/>
    <col min="11" max="11" width="8.7109375" style="368" customWidth="1"/>
    <col min="12" max="12" width="12.85546875" style="368" customWidth="1"/>
    <col min="13" max="13" width="8.5703125" style="368" customWidth="1"/>
    <col min="14" max="14" width="1" style="368" customWidth="1"/>
    <col min="15" max="252" width="9.140625" style="368" customWidth="1"/>
    <col min="253" max="253" width="1.42578125" style="368" customWidth="1"/>
    <col min="254" max="16384" width="16" style="368"/>
  </cols>
  <sheetData>
    <row r="1" spans="1:20" ht="15" customHeight="1">
      <c r="N1" s="370" t="s">
        <v>33</v>
      </c>
    </row>
    <row r="2" spans="1:20" ht="15" customHeight="1">
      <c r="N2" s="371" t="s">
        <v>32</v>
      </c>
    </row>
    <row r="3" spans="1:20" ht="15" customHeight="1"/>
    <row r="4" spans="1:20" ht="15" customHeight="1"/>
    <row r="5" spans="1:20" ht="18.75" customHeight="1">
      <c r="B5" s="381" t="s">
        <v>716</v>
      </c>
      <c r="C5" s="372" t="s">
        <v>950</v>
      </c>
    </row>
    <row r="6" spans="1:20" s="390" customFormat="1" ht="20.25" customHeight="1">
      <c r="B6" s="487" t="s">
        <v>715</v>
      </c>
      <c r="C6" s="488" t="s">
        <v>951</v>
      </c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</row>
    <row r="7" spans="1:20" ht="15" customHeight="1" thickBot="1">
      <c r="A7" s="373"/>
    </row>
    <row r="8" spans="1:20" ht="4.5" customHeight="1" thickTop="1">
      <c r="A8" s="571"/>
      <c r="B8" s="572" t="s">
        <v>31</v>
      </c>
      <c r="C8" s="572"/>
      <c r="D8" s="571"/>
      <c r="E8" s="571"/>
      <c r="F8" s="571"/>
      <c r="G8" s="571"/>
      <c r="H8" s="571"/>
      <c r="I8" s="571"/>
      <c r="J8" s="571"/>
      <c r="K8" s="571"/>
      <c r="L8" s="572" t="s">
        <v>31</v>
      </c>
      <c r="M8" s="571"/>
      <c r="N8" s="571"/>
    </row>
    <row r="9" spans="1:20" ht="15" customHeight="1">
      <c r="A9" s="573"/>
      <c r="B9" s="377" t="s">
        <v>30</v>
      </c>
      <c r="C9" s="574"/>
      <c r="D9" s="575" t="s">
        <v>670</v>
      </c>
      <c r="E9" s="575" t="s">
        <v>246</v>
      </c>
      <c r="F9" s="576"/>
      <c r="G9" s="1101" t="s">
        <v>29</v>
      </c>
      <c r="H9" s="1101"/>
      <c r="I9" s="1101"/>
      <c r="J9" s="577"/>
      <c r="K9" s="1101" t="s">
        <v>795</v>
      </c>
      <c r="L9" s="1101"/>
      <c r="M9" s="1101"/>
      <c r="N9" s="577"/>
    </row>
    <row r="10" spans="1:20" ht="15" customHeight="1">
      <c r="A10" s="573"/>
      <c r="B10" s="578" t="s">
        <v>28</v>
      </c>
      <c r="C10" s="574"/>
      <c r="D10" s="579" t="s">
        <v>27</v>
      </c>
      <c r="E10" s="575" t="s">
        <v>78</v>
      </c>
      <c r="F10" s="378"/>
      <c r="G10" s="1102" t="s">
        <v>26</v>
      </c>
      <c r="H10" s="1102"/>
      <c r="I10" s="1102"/>
      <c r="J10" s="580"/>
      <c r="K10" s="1102" t="s">
        <v>36</v>
      </c>
      <c r="L10" s="1102"/>
      <c r="M10" s="1102"/>
      <c r="N10" s="581"/>
    </row>
    <row r="11" spans="1:20" ht="17.25">
      <c r="A11" s="573"/>
      <c r="B11" s="378"/>
      <c r="C11" s="582"/>
      <c r="D11" s="378"/>
      <c r="E11" s="583" t="s">
        <v>91</v>
      </c>
      <c r="F11" s="575"/>
      <c r="G11" s="575" t="s">
        <v>25</v>
      </c>
      <c r="H11" s="575" t="s">
        <v>209</v>
      </c>
      <c r="I11" s="575" t="s">
        <v>210</v>
      </c>
      <c r="J11" s="576"/>
      <c r="K11" s="575" t="s">
        <v>25</v>
      </c>
      <c r="L11" s="575" t="s">
        <v>209</v>
      </c>
      <c r="M11" s="575" t="s">
        <v>210</v>
      </c>
      <c r="N11" s="378"/>
    </row>
    <row r="12" spans="1:20" ht="15" customHeight="1">
      <c r="A12" s="573"/>
      <c r="B12" s="573"/>
      <c r="C12" s="573"/>
      <c r="D12" s="378"/>
      <c r="E12" s="579" t="s">
        <v>265</v>
      </c>
      <c r="F12" s="579"/>
      <c r="G12" s="579" t="s">
        <v>22</v>
      </c>
      <c r="H12" s="579" t="s">
        <v>714</v>
      </c>
      <c r="I12" s="579" t="s">
        <v>91</v>
      </c>
      <c r="J12" s="579"/>
      <c r="K12" s="579" t="s">
        <v>22</v>
      </c>
      <c r="L12" s="579" t="s">
        <v>714</v>
      </c>
      <c r="M12" s="579" t="s">
        <v>91</v>
      </c>
      <c r="N12" s="378"/>
    </row>
    <row r="13" spans="1:20" ht="3.75" customHeight="1">
      <c r="A13" s="584"/>
      <c r="B13" s="584"/>
      <c r="C13" s="584"/>
      <c r="D13" s="584"/>
      <c r="E13" s="584"/>
      <c r="F13" s="584"/>
      <c r="G13" s="584"/>
      <c r="H13" s="584"/>
      <c r="I13" s="584"/>
      <c r="J13" s="584"/>
      <c r="K13" s="584"/>
      <c r="L13" s="584"/>
      <c r="M13" s="584"/>
      <c r="N13" s="584"/>
    </row>
    <row r="14" spans="1:20" ht="6" customHeight="1">
      <c r="A14" s="375"/>
      <c r="B14" s="374"/>
      <c r="C14" s="374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</row>
    <row r="15" spans="1:20" ht="30" customHeight="1">
      <c r="A15" s="378"/>
      <c r="B15" s="377" t="s">
        <v>17</v>
      </c>
      <c r="C15" s="377"/>
      <c r="D15" s="514">
        <f>SUM(D17,D18,D19,D20,D21,D22,D23,D24,D25,D26,D27,D28,D29,D30,D31,D32)</f>
        <v>6254</v>
      </c>
      <c r="E15" s="514">
        <f>SUM(E17,E18,E19,E20,E21,E22,E23,E24,E25,E26,E27,E28,E29,E30,E31,E32)</f>
        <v>7740</v>
      </c>
      <c r="F15" s="382"/>
      <c r="G15" s="382">
        <f>SUM(H15,I15)</f>
        <v>7916</v>
      </c>
      <c r="H15" s="382">
        <f>SUM(H17,H18,H19,H20,H21,H22,H23,H24,H25,H26,H27,H28,H29,H30,H31,H32)</f>
        <v>7778</v>
      </c>
      <c r="I15" s="382">
        <f>SUM(I17,I18,I19,I20,I21,I22,I23,I24,I25,I26,I27,I28,I29,I30,I31,I32)</f>
        <v>138</v>
      </c>
      <c r="J15" s="382"/>
      <c r="K15" s="382">
        <f>SUM(L15,M15)</f>
        <v>2613</v>
      </c>
      <c r="L15" s="382">
        <f>SUM(L17,L18,L19,L20,L21,L22,L23,L24,L25,L26,L27,L28,L29,L30,L31,L32)</f>
        <v>2452</v>
      </c>
      <c r="M15" s="382">
        <f>SUM(M17,M18,M19,M20,M21,M22,M23,M24,M25,M26,M27,M28,M29,M30,M31,M32)</f>
        <v>161</v>
      </c>
      <c r="N15" s="388"/>
      <c r="T15" s="369"/>
    </row>
    <row r="16" spans="1:20" ht="9.75" customHeight="1">
      <c r="A16" s="378"/>
      <c r="B16" s="376"/>
      <c r="C16" s="376"/>
      <c r="D16" s="387"/>
      <c r="E16" s="387"/>
      <c r="F16" s="387"/>
      <c r="G16" s="382"/>
      <c r="H16" s="387"/>
      <c r="I16" s="387"/>
      <c r="J16" s="387"/>
      <c r="K16" s="382"/>
      <c r="L16" s="380"/>
      <c r="M16" s="387"/>
      <c r="N16" s="378"/>
    </row>
    <row r="17" spans="1:16" ht="30" customHeight="1">
      <c r="A17" s="378"/>
      <c r="B17" s="383" t="s">
        <v>16</v>
      </c>
      <c r="C17" s="383"/>
      <c r="D17" s="387">
        <v>691</v>
      </c>
      <c r="E17" s="565">
        <v>1255</v>
      </c>
      <c r="F17" s="387"/>
      <c r="G17" s="384">
        <f>SUM(H17,P17)</f>
        <v>908</v>
      </c>
      <c r="H17" s="384">
        <v>908</v>
      </c>
      <c r="I17" s="387">
        <v>15</v>
      </c>
      <c r="J17" s="387"/>
      <c r="K17" s="384">
        <f>SUM(L17,M17)</f>
        <v>308</v>
      </c>
      <c r="L17" s="387">
        <v>284</v>
      </c>
      <c r="M17" s="387">
        <v>24</v>
      </c>
      <c r="N17" s="388"/>
      <c r="P17" s="387"/>
    </row>
    <row r="18" spans="1:16" ht="30" customHeight="1">
      <c r="A18" s="378"/>
      <c r="B18" s="383" t="s">
        <v>15</v>
      </c>
      <c r="C18" s="383"/>
      <c r="D18" s="387">
        <v>440</v>
      </c>
      <c r="E18" s="565">
        <v>566</v>
      </c>
      <c r="F18" s="387"/>
      <c r="G18" s="384">
        <f>SUM(H18,P18)</f>
        <v>548</v>
      </c>
      <c r="H18" s="384">
        <v>548</v>
      </c>
      <c r="I18" s="387">
        <v>3</v>
      </c>
      <c r="J18" s="387"/>
      <c r="K18" s="384">
        <f t="shared" ref="K18:K32" si="0">SUM(L18,M18)</f>
        <v>217</v>
      </c>
      <c r="L18" s="387">
        <v>204</v>
      </c>
      <c r="M18" s="387">
        <v>13</v>
      </c>
      <c r="N18" s="388"/>
      <c r="P18" s="387"/>
    </row>
    <row r="19" spans="1:16" ht="30" customHeight="1">
      <c r="A19" s="378"/>
      <c r="B19" s="383" t="s">
        <v>14</v>
      </c>
      <c r="C19" s="383"/>
      <c r="D19" s="387">
        <v>407</v>
      </c>
      <c r="E19" s="565">
        <v>260</v>
      </c>
      <c r="F19" s="387"/>
      <c r="G19" s="384">
        <f>SUM(H19,P19)</f>
        <v>418</v>
      </c>
      <c r="H19" s="384">
        <v>418</v>
      </c>
      <c r="I19" s="387">
        <v>4</v>
      </c>
      <c r="J19" s="387"/>
      <c r="K19" s="384">
        <f t="shared" si="0"/>
        <v>188</v>
      </c>
      <c r="L19" s="387">
        <v>178</v>
      </c>
      <c r="M19" s="387">
        <v>10</v>
      </c>
      <c r="N19" s="388"/>
      <c r="P19" s="387"/>
    </row>
    <row r="20" spans="1:16" ht="30" customHeight="1">
      <c r="A20" s="378"/>
      <c r="B20" s="383" t="s">
        <v>13</v>
      </c>
      <c r="C20" s="383"/>
      <c r="D20" s="387">
        <v>171</v>
      </c>
      <c r="E20" s="565">
        <v>308</v>
      </c>
      <c r="F20" s="387"/>
      <c r="G20" s="384">
        <f>SUM(H20,P20)</f>
        <v>238</v>
      </c>
      <c r="H20" s="384">
        <v>238</v>
      </c>
      <c r="I20" s="387">
        <v>1</v>
      </c>
      <c r="J20" s="387"/>
      <c r="K20" s="384">
        <f t="shared" si="0"/>
        <v>81</v>
      </c>
      <c r="L20" s="387">
        <v>78</v>
      </c>
      <c r="M20" s="387">
        <v>3</v>
      </c>
      <c r="N20" s="389"/>
      <c r="P20" s="387"/>
    </row>
    <row r="21" spans="1:16" ht="30" customHeight="1">
      <c r="A21" s="378"/>
      <c r="B21" s="383" t="s">
        <v>12</v>
      </c>
      <c r="C21" s="383"/>
      <c r="D21" s="387">
        <v>218</v>
      </c>
      <c r="E21" s="565">
        <v>384</v>
      </c>
      <c r="F21" s="387"/>
      <c r="G21" s="384">
        <f>SUM(H21,P21)</f>
        <v>353</v>
      </c>
      <c r="H21" s="384">
        <v>353</v>
      </c>
      <c r="I21" s="386">
        <v>10</v>
      </c>
      <c r="J21" s="387"/>
      <c r="K21" s="384">
        <f t="shared" si="0"/>
        <v>134</v>
      </c>
      <c r="L21" s="387">
        <v>126</v>
      </c>
      <c r="M21" s="387">
        <v>8</v>
      </c>
      <c r="N21" s="388"/>
      <c r="P21" s="387"/>
    </row>
    <row r="22" spans="1:16" ht="30" customHeight="1">
      <c r="A22" s="378"/>
      <c r="B22" s="383" t="s">
        <v>11</v>
      </c>
      <c r="C22" s="383"/>
      <c r="D22" s="387">
        <v>510</v>
      </c>
      <c r="E22" s="565">
        <v>255</v>
      </c>
      <c r="F22" s="387"/>
      <c r="G22" s="384">
        <f>SUM(H22,P22)</f>
        <v>543</v>
      </c>
      <c r="H22" s="384">
        <v>543</v>
      </c>
      <c r="I22" s="387">
        <v>2</v>
      </c>
      <c r="J22" s="387"/>
      <c r="K22" s="384">
        <f t="shared" si="0"/>
        <v>206</v>
      </c>
      <c r="L22" s="387">
        <v>198</v>
      </c>
      <c r="M22" s="384">
        <v>8</v>
      </c>
      <c r="N22" s="388"/>
      <c r="P22" s="387"/>
    </row>
    <row r="23" spans="1:16" ht="30" customHeight="1">
      <c r="A23" s="378"/>
      <c r="B23" s="383" t="s">
        <v>10</v>
      </c>
      <c r="C23" s="383"/>
      <c r="D23" s="387">
        <v>563</v>
      </c>
      <c r="E23" s="565">
        <v>569</v>
      </c>
      <c r="F23" s="387"/>
      <c r="G23" s="384">
        <f>SUM(H23,P23)</f>
        <v>852</v>
      </c>
      <c r="H23" s="384">
        <v>852</v>
      </c>
      <c r="I23" s="387">
        <v>2</v>
      </c>
      <c r="J23" s="387"/>
      <c r="K23" s="384">
        <f t="shared" si="0"/>
        <v>264</v>
      </c>
      <c r="L23" s="368">
        <v>253</v>
      </c>
      <c r="M23" s="387">
        <v>11</v>
      </c>
      <c r="N23" s="388"/>
    </row>
    <row r="24" spans="1:16" ht="30" customHeight="1">
      <c r="A24" s="378"/>
      <c r="B24" s="383" t="s">
        <v>9</v>
      </c>
      <c r="C24" s="383"/>
      <c r="D24" s="387">
        <v>72</v>
      </c>
      <c r="E24" s="565">
        <v>41</v>
      </c>
      <c r="F24" s="387"/>
      <c r="G24" s="384">
        <f>SUM(H24,P24)</f>
        <v>74</v>
      </c>
      <c r="H24" s="384">
        <v>74</v>
      </c>
      <c r="I24" s="387" t="s">
        <v>43</v>
      </c>
      <c r="J24" s="387"/>
      <c r="K24" s="384">
        <f t="shared" si="0"/>
        <v>31</v>
      </c>
      <c r="L24" s="387">
        <v>30</v>
      </c>
      <c r="M24" s="384">
        <v>1</v>
      </c>
      <c r="N24" s="388"/>
      <c r="P24" s="387"/>
    </row>
    <row r="25" spans="1:16" ht="30" customHeight="1">
      <c r="A25" s="378"/>
      <c r="B25" s="383" t="s">
        <v>8</v>
      </c>
      <c r="C25" s="383"/>
      <c r="D25" s="387">
        <v>170</v>
      </c>
      <c r="E25" s="565">
        <v>463</v>
      </c>
      <c r="F25" s="387"/>
      <c r="G25" s="384">
        <f>SUM(H25,P25)</f>
        <v>270</v>
      </c>
      <c r="H25" s="384">
        <v>270</v>
      </c>
      <c r="I25" s="387">
        <v>5</v>
      </c>
      <c r="J25" s="387"/>
      <c r="K25" s="384">
        <f t="shared" si="0"/>
        <v>136</v>
      </c>
      <c r="L25" s="387">
        <v>128</v>
      </c>
      <c r="M25" s="387">
        <v>8</v>
      </c>
      <c r="N25" s="388"/>
      <c r="P25" s="387"/>
    </row>
    <row r="26" spans="1:16" ht="30" customHeight="1">
      <c r="A26" s="378"/>
      <c r="B26" s="383" t="s">
        <v>7</v>
      </c>
      <c r="C26" s="383"/>
      <c r="D26" s="387">
        <v>891</v>
      </c>
      <c r="E26" s="565">
        <v>397</v>
      </c>
      <c r="F26" s="387"/>
      <c r="G26" s="384">
        <f>SUM(H26,P26)</f>
        <v>1075</v>
      </c>
      <c r="H26" s="384">
        <v>1075</v>
      </c>
      <c r="I26" s="387">
        <v>23</v>
      </c>
      <c r="J26" s="387"/>
      <c r="K26" s="384">
        <f t="shared" si="0"/>
        <v>231</v>
      </c>
      <c r="L26" s="387">
        <v>221</v>
      </c>
      <c r="M26" s="387">
        <v>10</v>
      </c>
      <c r="N26" s="388"/>
      <c r="P26" s="387"/>
    </row>
    <row r="27" spans="1:16" ht="30" customHeight="1">
      <c r="A27" s="378"/>
      <c r="B27" s="383" t="s">
        <v>6</v>
      </c>
      <c r="C27" s="383"/>
      <c r="D27" s="387">
        <v>1125</v>
      </c>
      <c r="E27" s="565">
        <v>481</v>
      </c>
      <c r="F27" s="387"/>
      <c r="G27" s="384">
        <f>SUM(H27,P27)</f>
        <v>1265</v>
      </c>
      <c r="H27" s="384">
        <v>1265</v>
      </c>
      <c r="I27" s="387">
        <v>14</v>
      </c>
      <c r="J27" s="387"/>
      <c r="K27" s="384">
        <f t="shared" si="0"/>
        <v>211</v>
      </c>
      <c r="L27" s="387">
        <v>193</v>
      </c>
      <c r="M27" s="387">
        <v>18</v>
      </c>
      <c r="N27" s="388"/>
      <c r="P27" s="387"/>
    </row>
    <row r="28" spans="1:16" ht="30" customHeight="1">
      <c r="A28" s="378"/>
      <c r="B28" s="383" t="s">
        <v>5</v>
      </c>
      <c r="C28" s="383"/>
      <c r="D28" s="387">
        <v>520</v>
      </c>
      <c r="E28" s="565">
        <v>2166</v>
      </c>
      <c r="F28" s="387"/>
      <c r="G28" s="384">
        <f>SUM(H28,P28)</f>
        <v>661</v>
      </c>
      <c r="H28" s="384">
        <v>661</v>
      </c>
      <c r="I28" s="385">
        <v>45</v>
      </c>
      <c r="J28" s="387"/>
      <c r="K28" s="384">
        <f t="shared" si="0"/>
        <v>311</v>
      </c>
      <c r="L28" s="387">
        <v>279</v>
      </c>
      <c r="M28" s="387">
        <v>32</v>
      </c>
      <c r="N28" s="388"/>
      <c r="P28" s="387"/>
    </row>
    <row r="29" spans="1:16" ht="30" customHeight="1">
      <c r="A29" s="378"/>
      <c r="B29" s="383" t="s">
        <v>4</v>
      </c>
      <c r="C29" s="383"/>
      <c r="D29" s="387">
        <v>319</v>
      </c>
      <c r="E29" s="565">
        <v>160</v>
      </c>
      <c r="F29" s="387"/>
      <c r="G29" s="384">
        <f>SUM(H29,P29)</f>
        <v>352</v>
      </c>
      <c r="H29" s="384">
        <v>352</v>
      </c>
      <c r="I29" s="386">
        <v>6</v>
      </c>
      <c r="J29" s="387"/>
      <c r="K29" s="384">
        <f t="shared" si="0"/>
        <v>162</v>
      </c>
      <c r="L29" s="387">
        <v>154</v>
      </c>
      <c r="M29" s="387">
        <v>8</v>
      </c>
      <c r="N29" s="388"/>
      <c r="P29" s="387"/>
    </row>
    <row r="30" spans="1:16" ht="30" customHeight="1">
      <c r="A30" s="378"/>
      <c r="B30" s="383" t="s">
        <v>3</v>
      </c>
      <c r="C30" s="383"/>
      <c r="D30" s="387">
        <v>129</v>
      </c>
      <c r="E30" s="565">
        <v>350</v>
      </c>
      <c r="F30" s="387"/>
      <c r="G30" s="384">
        <f>SUM(H30,P30)</f>
        <v>188</v>
      </c>
      <c r="H30" s="384">
        <v>188</v>
      </c>
      <c r="I30" s="385">
        <v>6</v>
      </c>
      <c r="J30" s="387"/>
      <c r="K30" s="384">
        <f t="shared" si="0"/>
        <v>111</v>
      </c>
      <c r="L30" s="387">
        <v>104</v>
      </c>
      <c r="M30" s="387">
        <v>7</v>
      </c>
      <c r="N30" s="388"/>
      <c r="P30" s="387"/>
    </row>
    <row r="31" spans="1:16" ht="30" customHeight="1">
      <c r="A31" s="378"/>
      <c r="B31" s="383" t="s">
        <v>2</v>
      </c>
      <c r="C31" s="383"/>
      <c r="D31" s="387">
        <v>14</v>
      </c>
      <c r="E31" s="565">
        <v>15</v>
      </c>
      <c r="F31" s="387"/>
      <c r="G31" s="384">
        <f>SUM(H31,P31)</f>
        <v>17</v>
      </c>
      <c r="H31" s="384">
        <v>17</v>
      </c>
      <c r="I31" s="386">
        <v>2</v>
      </c>
      <c r="J31" s="387"/>
      <c r="K31" s="384">
        <f>SUM(L31,M31)</f>
        <v>11</v>
      </c>
      <c r="L31" s="387">
        <v>11</v>
      </c>
      <c r="M31" s="387" t="s">
        <v>43</v>
      </c>
      <c r="N31" s="388"/>
      <c r="P31" s="387"/>
    </row>
    <row r="32" spans="1:16" ht="30" customHeight="1">
      <c r="A32" s="378"/>
      <c r="B32" s="383" t="s">
        <v>1</v>
      </c>
      <c r="C32" s="383"/>
      <c r="D32" s="387">
        <v>14</v>
      </c>
      <c r="E32" s="565">
        <v>70</v>
      </c>
      <c r="F32" s="387"/>
      <c r="G32" s="384">
        <f>SUM(H32,P32)</f>
        <v>16</v>
      </c>
      <c r="H32" s="384">
        <v>16</v>
      </c>
      <c r="I32" s="385" t="s">
        <v>43</v>
      </c>
      <c r="J32" s="387"/>
      <c r="K32" s="384">
        <f t="shared" si="0"/>
        <v>11</v>
      </c>
      <c r="L32" s="387">
        <v>11</v>
      </c>
      <c r="M32" s="387" t="s">
        <v>43</v>
      </c>
      <c r="N32" s="388"/>
      <c r="P32" s="387"/>
    </row>
    <row r="33" spans="1:14" ht="3.75" customHeight="1" thickBot="1">
      <c r="A33" s="379"/>
      <c r="B33" s="391"/>
      <c r="C33" s="391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</row>
    <row r="34" spans="1:14" s="392" customFormat="1" ht="15" customHeight="1">
      <c r="N34" s="393" t="s">
        <v>0</v>
      </c>
    </row>
    <row r="35" spans="1:14" s="392" customFormat="1" ht="13.5" customHeight="1">
      <c r="N35" s="394" t="s">
        <v>811</v>
      </c>
    </row>
    <row r="36" spans="1:14" s="392" customFormat="1" ht="15" customHeight="1">
      <c r="B36" s="401" t="s">
        <v>969</v>
      </c>
    </row>
    <row r="37" spans="1:14" s="392" customFormat="1" ht="12.95" customHeight="1">
      <c r="B37" s="395" t="s">
        <v>867</v>
      </c>
      <c r="H37" s="396"/>
      <c r="L37" s="397"/>
    </row>
    <row r="38" spans="1:14" s="392" customFormat="1" ht="12.95" customHeight="1">
      <c r="B38" s="398" t="s">
        <v>868</v>
      </c>
      <c r="H38" s="396"/>
      <c r="L38" s="397"/>
    </row>
    <row r="39" spans="1:14" s="403" customFormat="1" ht="12.95" customHeight="1">
      <c r="B39" s="395" t="s">
        <v>831</v>
      </c>
    </row>
    <row r="40" spans="1:14" s="401" customFormat="1" ht="12.95" customHeight="1">
      <c r="B40" s="400" t="s">
        <v>832</v>
      </c>
    </row>
    <row r="41" spans="1:14" s="392" customFormat="1" ht="11.25">
      <c r="A41" s="399"/>
    </row>
    <row r="42" spans="1:14" ht="15">
      <c r="B42" s="377"/>
      <c r="C42" s="377"/>
    </row>
  </sheetData>
  <mergeCells count="4">
    <mergeCell ref="G9:I9"/>
    <mergeCell ref="G10:I10"/>
    <mergeCell ref="K10:M10"/>
    <mergeCell ref="K9:M9"/>
  </mergeCells>
  <hyperlinks>
    <hyperlink ref="N1" r:id="rId1" xr:uid="{00000000-0004-0000-0000-000000000000}"/>
  </hyperlinks>
  <printOptions horizontalCentered="1"/>
  <pageMargins left="0.39370078740157499" right="0.39370078740157499" top="0.74803149606299202" bottom="0.511811023622047" header="0.118110236220472" footer="0.39370078740157499"/>
  <pageSetup paperSize="9" scale="87" orientation="portrait" r:id="rId2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34"/>
  <sheetViews>
    <sheetView showGridLines="0" view="pageBreakPreview" topLeftCell="A28" zoomScale="90" zoomScaleSheetLayoutView="90" workbookViewId="0">
      <selection activeCell="B63" sqref="B63"/>
    </sheetView>
  </sheetViews>
  <sheetFormatPr defaultRowHeight="14.25"/>
  <cols>
    <col min="1" max="1" width="2" style="296" customWidth="1"/>
    <col min="2" max="2" width="12.140625" style="296" customWidth="1"/>
    <col min="3" max="3" width="27.7109375" style="296" customWidth="1"/>
    <col min="4" max="4" width="10.7109375" style="296" customWidth="1"/>
    <col min="5" max="5" width="2.42578125" style="296" customWidth="1"/>
    <col min="6" max="6" width="12.28515625" style="296" customWidth="1"/>
    <col min="7" max="10" width="9.7109375" style="296" customWidth="1"/>
    <col min="11" max="11" width="8.85546875" style="296" customWidth="1"/>
    <col min="12" max="12" width="1.140625" style="296" customWidth="1"/>
    <col min="13" max="16384" width="9.140625" style="296"/>
  </cols>
  <sheetData>
    <row r="1" spans="1:12" ht="15" customHeight="1">
      <c r="F1" s="294"/>
      <c r="G1" s="294"/>
      <c r="H1" s="294"/>
      <c r="I1" s="294"/>
      <c r="J1" s="294"/>
      <c r="K1" s="294"/>
      <c r="L1" s="295" t="s">
        <v>33</v>
      </c>
    </row>
    <row r="2" spans="1:12" ht="15" customHeight="1">
      <c r="F2" s="294"/>
      <c r="G2" s="294"/>
      <c r="H2" s="294"/>
      <c r="I2" s="294"/>
      <c r="J2" s="294"/>
      <c r="K2" s="294"/>
      <c r="L2" s="297" t="s">
        <v>32</v>
      </c>
    </row>
    <row r="3" spans="1:12" ht="15" customHeight="1">
      <c r="F3" s="294"/>
      <c r="G3" s="294"/>
      <c r="H3" s="294"/>
      <c r="I3" s="294"/>
      <c r="J3" s="294"/>
      <c r="K3" s="294"/>
      <c r="L3" s="294"/>
    </row>
    <row r="4" spans="1:12" ht="15" customHeight="1">
      <c r="F4" s="294"/>
      <c r="G4" s="294"/>
      <c r="H4" s="294"/>
      <c r="I4" s="294"/>
      <c r="J4" s="294"/>
      <c r="K4" s="294"/>
      <c r="L4" s="294"/>
    </row>
    <row r="5" spans="1:12" ht="15" customHeight="1">
      <c r="B5" s="295" t="s">
        <v>725</v>
      </c>
      <c r="C5" s="347" t="s">
        <v>965</v>
      </c>
      <c r="D5" s="347"/>
      <c r="E5" s="347"/>
      <c r="F5" s="347"/>
      <c r="G5" s="347"/>
    </row>
    <row r="6" spans="1:12" ht="15" customHeight="1">
      <c r="B6" s="297" t="s">
        <v>726</v>
      </c>
      <c r="C6" s="304" t="s">
        <v>966</v>
      </c>
      <c r="D6" s="304"/>
      <c r="E6" s="304"/>
      <c r="F6" s="304"/>
      <c r="G6" s="304"/>
      <c r="H6" s="305"/>
      <c r="I6" s="305"/>
      <c r="J6" s="305"/>
      <c r="K6" s="305"/>
      <c r="L6" s="305"/>
    </row>
    <row r="7" spans="1:12" ht="9.9499999999999993" customHeight="1" thickBot="1">
      <c r="B7" s="304"/>
      <c r="C7" s="304"/>
      <c r="D7" s="304"/>
      <c r="E7" s="304"/>
      <c r="F7" s="304"/>
      <c r="G7" s="304"/>
      <c r="H7" s="305"/>
      <c r="I7" s="305"/>
      <c r="J7" s="305"/>
      <c r="K7" s="305"/>
      <c r="L7" s="305"/>
    </row>
    <row r="8" spans="1:12" ht="3.75" customHeight="1" thickTop="1">
      <c r="A8" s="805"/>
      <c r="B8" s="805"/>
      <c r="C8" s="805"/>
      <c r="D8" s="806"/>
      <c r="E8" s="806"/>
      <c r="F8" s="805"/>
      <c r="G8" s="807"/>
      <c r="H8" s="807"/>
      <c r="I8" s="807"/>
      <c r="J8" s="807"/>
      <c r="K8" s="807"/>
      <c r="L8" s="805"/>
    </row>
    <row r="9" spans="1:12" ht="15" customHeight="1">
      <c r="A9" s="306"/>
      <c r="B9" s="350" t="s">
        <v>93</v>
      </c>
      <c r="C9" s="306"/>
      <c r="D9" s="808" t="s">
        <v>25</v>
      </c>
      <c r="E9" s="808"/>
      <c r="F9" s="1105" t="s">
        <v>54</v>
      </c>
      <c r="G9" s="1105"/>
      <c r="H9" s="1105"/>
      <c r="I9" s="1105"/>
      <c r="J9" s="1105"/>
      <c r="K9" s="1105"/>
      <c r="L9" s="848"/>
    </row>
    <row r="10" spans="1:12" ht="15" customHeight="1">
      <c r="A10" s="306"/>
      <c r="B10" s="809" t="s">
        <v>94</v>
      </c>
      <c r="C10" s="306"/>
      <c r="D10" s="810" t="s">
        <v>22</v>
      </c>
      <c r="E10" s="808"/>
      <c r="F10" s="1106" t="s">
        <v>55</v>
      </c>
      <c r="G10" s="1106"/>
      <c r="H10" s="1106"/>
      <c r="I10" s="1106"/>
      <c r="J10" s="1106"/>
      <c r="K10" s="1106"/>
      <c r="L10" s="849"/>
    </row>
    <row r="11" spans="1:12" ht="18" customHeight="1">
      <c r="A11" s="306"/>
      <c r="B11" s="306"/>
      <c r="C11" s="306"/>
      <c r="D11" s="306"/>
      <c r="E11" s="810"/>
      <c r="F11" s="808" t="s">
        <v>95</v>
      </c>
      <c r="G11" s="1108" t="s">
        <v>96</v>
      </c>
      <c r="H11" s="1108"/>
      <c r="I11" s="1108" t="s">
        <v>97</v>
      </c>
      <c r="J11" s="1108"/>
      <c r="K11" s="808" t="s">
        <v>98</v>
      </c>
      <c r="L11" s="306"/>
    </row>
    <row r="12" spans="1:12" ht="18" customHeight="1">
      <c r="A12" s="306"/>
      <c r="B12" s="306"/>
      <c r="C12" s="306"/>
      <c r="D12" s="306"/>
      <c r="E12" s="810"/>
      <c r="F12" s="810" t="s">
        <v>99</v>
      </c>
      <c r="G12" s="1109" t="s">
        <v>100</v>
      </c>
      <c r="H12" s="1109"/>
      <c r="I12" s="1109" t="s">
        <v>101</v>
      </c>
      <c r="J12" s="1109"/>
      <c r="K12" s="810" t="s">
        <v>598</v>
      </c>
      <c r="L12" s="306"/>
    </row>
    <row r="13" spans="1:12" ht="18" customHeight="1">
      <c r="A13" s="814"/>
      <c r="B13" s="814"/>
      <c r="C13" s="814"/>
      <c r="D13" s="814"/>
      <c r="E13" s="850"/>
      <c r="F13" s="851" t="s">
        <v>102</v>
      </c>
      <c r="G13" s="852" t="s">
        <v>103</v>
      </c>
      <c r="H13" s="852" t="s">
        <v>104</v>
      </c>
      <c r="I13" s="853" t="s">
        <v>66</v>
      </c>
      <c r="J13" s="853" t="s">
        <v>67</v>
      </c>
      <c r="K13" s="852" t="s">
        <v>599</v>
      </c>
      <c r="L13" s="306"/>
    </row>
    <row r="14" spans="1:12" ht="5.25" customHeight="1">
      <c r="A14" s="816"/>
      <c r="B14" s="816"/>
      <c r="C14" s="816"/>
      <c r="D14" s="816"/>
      <c r="E14" s="309"/>
      <c r="F14" s="309"/>
      <c r="G14" s="309"/>
      <c r="H14" s="309"/>
      <c r="I14" s="309"/>
      <c r="J14" s="309"/>
      <c r="K14" s="309"/>
      <c r="L14" s="816"/>
    </row>
    <row r="15" spans="1:12" s="485" customFormat="1" ht="17.100000000000001" customHeight="1">
      <c r="B15" s="908" t="s">
        <v>803</v>
      </c>
      <c r="C15" s="315"/>
      <c r="D15" s="522">
        <f>SUM(F15,G15,H15,I15,J15,K15)</f>
        <v>13503</v>
      </c>
      <c r="E15" s="522"/>
      <c r="F15" s="523">
        <v>3254</v>
      </c>
      <c r="G15" s="523">
        <v>4551</v>
      </c>
      <c r="H15" s="525">
        <v>3712</v>
      </c>
      <c r="I15" s="525">
        <v>1619</v>
      </c>
      <c r="J15" s="525">
        <v>336</v>
      </c>
      <c r="K15" s="525">
        <v>31</v>
      </c>
      <c r="L15" s="306">
        <v>4.49</v>
      </c>
    </row>
    <row r="16" spans="1:12" s="485" customFormat="1" ht="17.100000000000001" customHeight="1">
      <c r="B16" s="916" t="s">
        <v>804</v>
      </c>
      <c r="C16" s="315"/>
      <c r="D16" s="522"/>
      <c r="F16" s="889"/>
      <c r="G16" s="889"/>
      <c r="H16" s="889"/>
      <c r="I16" s="889"/>
      <c r="J16" s="889"/>
      <c r="K16" s="889"/>
      <c r="L16" s="306"/>
    </row>
    <row r="17" spans="2:12" s="485" customFormat="1" ht="17.100000000000001" customHeight="1">
      <c r="B17" s="908" t="s">
        <v>805</v>
      </c>
      <c r="C17" s="315"/>
      <c r="D17" s="522">
        <f t="shared" ref="D17:D53" si="0">SUM(F17,G17,H17,I17,J17,K17)</f>
        <v>5098</v>
      </c>
      <c r="E17" s="563"/>
      <c r="F17" s="525">
        <v>1247</v>
      </c>
      <c r="G17" s="525">
        <v>1494</v>
      </c>
      <c r="H17" s="525">
        <v>1645</v>
      </c>
      <c r="I17" s="525">
        <v>586</v>
      </c>
      <c r="J17" s="525">
        <v>111</v>
      </c>
      <c r="K17" s="525">
        <v>15</v>
      </c>
      <c r="L17" s="313">
        <v>3.39</v>
      </c>
    </row>
    <row r="18" spans="2:12" s="485" customFormat="1" ht="17.100000000000001" customHeight="1">
      <c r="B18" s="916" t="s">
        <v>857</v>
      </c>
      <c r="C18" s="315"/>
      <c r="D18" s="522"/>
      <c r="F18" s="889"/>
      <c r="G18" s="889"/>
      <c r="H18" s="889"/>
      <c r="I18" s="889"/>
      <c r="J18" s="889"/>
      <c r="K18" s="889"/>
      <c r="L18" s="306"/>
    </row>
    <row r="19" spans="2:12" s="485" customFormat="1" ht="17.100000000000001" customHeight="1">
      <c r="B19" s="908" t="s">
        <v>135</v>
      </c>
      <c r="C19" s="315"/>
      <c r="D19" s="522">
        <f t="shared" si="0"/>
        <v>92084</v>
      </c>
      <c r="E19" s="522"/>
      <c r="F19" s="523">
        <v>22188</v>
      </c>
      <c r="G19" s="523">
        <v>22840</v>
      </c>
      <c r="H19" s="525">
        <v>26851</v>
      </c>
      <c r="I19" s="523">
        <v>14115</v>
      </c>
      <c r="J19" s="523">
        <v>5166</v>
      </c>
      <c r="K19" s="525">
        <v>924</v>
      </c>
      <c r="L19" s="313">
        <v>4.2300000000000004</v>
      </c>
    </row>
    <row r="20" spans="2:12" s="485" customFormat="1" ht="17.100000000000001" customHeight="1">
      <c r="B20" s="911" t="s">
        <v>136</v>
      </c>
      <c r="C20" s="315"/>
      <c r="D20" s="522"/>
      <c r="F20" s="889"/>
      <c r="G20" s="889"/>
      <c r="H20" s="889"/>
      <c r="I20" s="889"/>
      <c r="J20" s="889"/>
      <c r="K20" s="889"/>
      <c r="L20" s="306"/>
    </row>
    <row r="21" spans="2:12" s="485" customFormat="1" ht="17.100000000000001" customHeight="1">
      <c r="B21" s="908" t="s">
        <v>137</v>
      </c>
      <c r="C21" s="315"/>
      <c r="D21" s="522">
        <f t="shared" si="0"/>
        <v>92998</v>
      </c>
      <c r="E21" s="563"/>
      <c r="F21" s="525">
        <v>19624</v>
      </c>
      <c r="G21" s="525">
        <v>17376</v>
      </c>
      <c r="H21" s="525">
        <v>20097</v>
      </c>
      <c r="I21" s="525">
        <v>19045</v>
      </c>
      <c r="J21" s="525">
        <v>13721</v>
      </c>
      <c r="K21" s="525">
        <v>3135</v>
      </c>
      <c r="L21" s="306">
        <v>1.71</v>
      </c>
    </row>
    <row r="22" spans="2:12" s="485" customFormat="1" ht="12" customHeight="1">
      <c r="B22" s="911" t="s">
        <v>138</v>
      </c>
      <c r="C22" s="315"/>
      <c r="D22" s="522"/>
      <c r="F22" s="889"/>
      <c r="G22" s="889"/>
      <c r="H22" s="889"/>
      <c r="I22" s="889"/>
      <c r="J22" s="889"/>
      <c r="K22" s="889"/>
      <c r="L22" s="306"/>
    </row>
    <row r="23" spans="2:12" s="485" customFormat="1" ht="17.100000000000001" customHeight="1">
      <c r="B23" s="908" t="s">
        <v>139</v>
      </c>
      <c r="C23" s="315"/>
      <c r="D23" s="522">
        <f t="shared" si="0"/>
        <v>73216</v>
      </c>
      <c r="E23" s="522"/>
      <c r="F23" s="525">
        <v>17843</v>
      </c>
      <c r="G23" s="525">
        <v>15600</v>
      </c>
      <c r="H23" s="525">
        <v>21435</v>
      </c>
      <c r="I23" s="525">
        <v>12365</v>
      </c>
      <c r="J23" s="525">
        <v>5138</v>
      </c>
      <c r="K23" s="525">
        <v>835</v>
      </c>
      <c r="L23" s="306">
        <v>2.98</v>
      </c>
    </row>
    <row r="24" spans="2:12" s="485" customFormat="1" ht="12" customHeight="1">
      <c r="B24" s="911" t="s">
        <v>140</v>
      </c>
      <c r="C24" s="315"/>
      <c r="D24" s="522"/>
      <c r="F24" s="889"/>
      <c r="G24" s="889"/>
      <c r="H24" s="889"/>
      <c r="I24" s="889"/>
      <c r="J24" s="889"/>
      <c r="K24" s="889"/>
      <c r="L24" s="306"/>
    </row>
    <row r="25" spans="2:12" s="485" customFormat="1" ht="17.100000000000001" customHeight="1">
      <c r="B25" s="908" t="s">
        <v>643</v>
      </c>
      <c r="C25" s="315"/>
      <c r="D25" s="522">
        <f t="shared" si="0"/>
        <v>1621</v>
      </c>
      <c r="E25" s="563"/>
      <c r="F25" s="525">
        <v>138</v>
      </c>
      <c r="G25" s="525">
        <v>372</v>
      </c>
      <c r="H25" s="525">
        <v>495</v>
      </c>
      <c r="I25" s="525">
        <v>397</v>
      </c>
      <c r="J25" s="525">
        <v>174</v>
      </c>
      <c r="K25" s="525">
        <v>45</v>
      </c>
      <c r="L25" s="306"/>
    </row>
    <row r="26" spans="2:12" s="485" customFormat="1" ht="17.100000000000001" customHeight="1">
      <c r="B26" s="911" t="s">
        <v>141</v>
      </c>
      <c r="C26" s="315"/>
      <c r="D26" s="522"/>
      <c r="F26" s="889"/>
      <c r="G26" s="889"/>
      <c r="H26" s="889"/>
      <c r="I26" s="889"/>
      <c r="J26" s="889"/>
      <c r="K26" s="889"/>
      <c r="L26" s="313"/>
    </row>
    <row r="27" spans="2:12" s="485" customFormat="1" ht="17.100000000000001" customHeight="1">
      <c r="B27" s="908" t="s">
        <v>240</v>
      </c>
      <c r="C27" s="315"/>
      <c r="D27" s="522">
        <f t="shared" si="0"/>
        <v>10813</v>
      </c>
      <c r="E27" s="563"/>
      <c r="F27" s="525">
        <v>2524</v>
      </c>
      <c r="G27" s="525">
        <v>2274</v>
      </c>
      <c r="H27" s="525">
        <v>2421</v>
      </c>
      <c r="I27" s="523">
        <v>2635</v>
      </c>
      <c r="J27" s="523">
        <v>901</v>
      </c>
      <c r="K27" s="523">
        <v>58</v>
      </c>
      <c r="L27" s="306"/>
    </row>
    <row r="28" spans="2:12" s="485" customFormat="1" ht="17.100000000000001" customHeight="1">
      <c r="B28" s="911" t="s">
        <v>806</v>
      </c>
      <c r="C28" s="315"/>
      <c r="D28" s="522"/>
      <c r="E28" s="854"/>
      <c r="F28" s="890"/>
      <c r="G28" s="890"/>
      <c r="H28" s="890"/>
      <c r="I28" s="890"/>
      <c r="J28" s="890"/>
      <c r="K28" s="890"/>
      <c r="L28" s="306"/>
    </row>
    <row r="29" spans="2:12" s="485" customFormat="1" ht="17.100000000000001" customHeight="1">
      <c r="B29" s="908" t="s">
        <v>142</v>
      </c>
      <c r="C29" s="315"/>
      <c r="D29" s="522">
        <f t="shared" si="0"/>
        <v>35785</v>
      </c>
      <c r="E29" s="563"/>
      <c r="F29" s="525">
        <v>9334</v>
      </c>
      <c r="G29" s="525">
        <v>9820</v>
      </c>
      <c r="H29" s="525">
        <v>9208</v>
      </c>
      <c r="I29" s="525">
        <v>2366</v>
      </c>
      <c r="J29" s="525">
        <v>1623</v>
      </c>
      <c r="K29" s="525">
        <v>3434</v>
      </c>
      <c r="L29" s="313"/>
    </row>
    <row r="30" spans="2:12" s="485" customFormat="1" ht="9.9499999999999993" customHeight="1">
      <c r="B30" s="909" t="s">
        <v>143</v>
      </c>
      <c r="C30" s="315"/>
      <c r="D30" s="522"/>
      <c r="E30" s="854"/>
      <c r="F30" s="351"/>
      <c r="G30" s="351"/>
      <c r="H30" s="351"/>
      <c r="I30" s="351"/>
      <c r="J30" s="351"/>
      <c r="K30" s="351"/>
      <c r="L30" s="313"/>
    </row>
    <row r="31" spans="2:12" s="485" customFormat="1" ht="17.100000000000001" customHeight="1">
      <c r="B31" s="908" t="s">
        <v>918</v>
      </c>
      <c r="C31" s="315"/>
      <c r="D31" s="522">
        <f t="shared" si="0"/>
        <v>25291</v>
      </c>
      <c r="E31" s="563"/>
      <c r="F31" s="531">
        <v>11864</v>
      </c>
      <c r="G31" s="531">
        <v>6708</v>
      </c>
      <c r="H31" s="531">
        <v>3788</v>
      </c>
      <c r="I31" s="532">
        <v>893</v>
      </c>
      <c r="J31" s="532">
        <v>654</v>
      </c>
      <c r="K31" s="532">
        <v>1384</v>
      </c>
      <c r="L31" s="313"/>
    </row>
    <row r="32" spans="2:12" s="485" customFormat="1" ht="17.100000000000001" customHeight="1">
      <c r="B32" s="909" t="s">
        <v>144</v>
      </c>
      <c r="C32" s="315"/>
      <c r="D32" s="522"/>
      <c r="E32" s="854"/>
      <c r="F32" s="351"/>
      <c r="G32" s="351"/>
      <c r="H32" s="351"/>
      <c r="I32" s="351"/>
      <c r="J32" s="351"/>
      <c r="K32" s="351"/>
      <c r="L32" s="313"/>
    </row>
    <row r="33" spans="2:12" s="485" customFormat="1" ht="17.100000000000001" customHeight="1">
      <c r="B33" s="908" t="s">
        <v>145</v>
      </c>
      <c r="C33" s="315"/>
      <c r="D33" s="522">
        <f t="shared" si="0"/>
        <v>25025</v>
      </c>
      <c r="E33" s="563"/>
      <c r="F33" s="531">
        <v>7112</v>
      </c>
      <c r="G33" s="531">
        <v>8723</v>
      </c>
      <c r="H33" s="531">
        <v>5734</v>
      </c>
      <c r="I33" s="531">
        <v>1248</v>
      </c>
      <c r="J33" s="531">
        <v>918</v>
      </c>
      <c r="K33" s="531">
        <v>1290</v>
      </c>
      <c r="L33" s="313"/>
    </row>
    <row r="34" spans="2:12" s="485" customFormat="1" ht="17.100000000000001" customHeight="1">
      <c r="B34" s="909" t="s">
        <v>146</v>
      </c>
      <c r="C34" s="315"/>
      <c r="D34" s="522"/>
      <c r="E34" s="854"/>
      <c r="F34" s="351"/>
      <c r="G34" s="351"/>
      <c r="H34" s="351"/>
      <c r="I34" s="351"/>
      <c r="J34" s="351"/>
      <c r="K34" s="351"/>
      <c r="L34" s="313"/>
    </row>
    <row r="35" spans="2:12" s="485" customFormat="1" ht="17.100000000000001" customHeight="1">
      <c r="B35" s="908" t="s">
        <v>807</v>
      </c>
      <c r="C35" s="315"/>
      <c r="D35" s="522">
        <f t="shared" si="0"/>
        <v>3004</v>
      </c>
      <c r="E35" s="522"/>
      <c r="F35" s="531">
        <v>2184</v>
      </c>
      <c r="G35" s="531">
        <v>593</v>
      </c>
      <c r="H35" s="531">
        <v>170</v>
      </c>
      <c r="I35" s="531">
        <v>42</v>
      </c>
      <c r="J35" s="531">
        <v>12</v>
      </c>
      <c r="K35" s="531">
        <v>3</v>
      </c>
      <c r="L35" s="306"/>
    </row>
    <row r="36" spans="2:12" s="485" customFormat="1" ht="17.100000000000001" customHeight="1">
      <c r="B36" s="908"/>
      <c r="C36" s="315"/>
      <c r="D36" s="522"/>
      <c r="E36" s="522"/>
      <c r="F36" s="531"/>
      <c r="G36" s="531"/>
      <c r="H36" s="531"/>
      <c r="I36" s="531"/>
      <c r="J36" s="531"/>
      <c r="K36" s="531"/>
      <c r="L36" s="306"/>
    </row>
    <row r="37" spans="2:12" s="485" customFormat="1" ht="17.100000000000001" customHeight="1">
      <c r="B37" s="908" t="s">
        <v>919</v>
      </c>
      <c r="C37" s="315"/>
      <c r="D37" s="522">
        <f t="shared" si="0"/>
        <v>2962</v>
      </c>
      <c r="E37" s="854"/>
      <c r="F37" s="351">
        <v>1178</v>
      </c>
      <c r="G37" s="351">
        <v>1523</v>
      </c>
      <c r="H37" s="351">
        <v>227</v>
      </c>
      <c r="I37" s="351">
        <v>24</v>
      </c>
      <c r="J37" s="351">
        <v>10</v>
      </c>
      <c r="K37" s="799" t="s">
        <v>43</v>
      </c>
      <c r="L37" s="313"/>
    </row>
    <row r="38" spans="2:12" s="485" customFormat="1" ht="17.100000000000001" customHeight="1">
      <c r="B38" s="908"/>
      <c r="C38" s="315"/>
      <c r="D38" s="522"/>
      <c r="E38" s="854"/>
      <c r="F38" s="351"/>
      <c r="G38" s="351"/>
      <c r="H38" s="351"/>
      <c r="I38" s="351"/>
      <c r="J38" s="351"/>
      <c r="K38" s="799"/>
      <c r="L38" s="313"/>
    </row>
    <row r="39" spans="2:12" s="485" customFormat="1" ht="17.100000000000001" customHeight="1">
      <c r="B39" s="912" t="s">
        <v>849</v>
      </c>
      <c r="C39" s="315"/>
      <c r="D39" s="522">
        <f t="shared" si="0"/>
        <v>42</v>
      </c>
      <c r="E39" s="563"/>
      <c r="F39" s="531">
        <v>39</v>
      </c>
      <c r="G39" s="531">
        <v>3</v>
      </c>
      <c r="H39" s="531" t="s">
        <v>43</v>
      </c>
      <c r="I39" s="531" t="s">
        <v>43</v>
      </c>
      <c r="J39" s="531" t="s">
        <v>43</v>
      </c>
      <c r="K39" s="531" t="s">
        <v>43</v>
      </c>
      <c r="L39" s="313"/>
    </row>
    <row r="40" spans="2:12" s="485" customFormat="1" ht="17.100000000000001" customHeight="1">
      <c r="B40" s="912"/>
      <c r="C40" s="315"/>
      <c r="D40" s="522"/>
      <c r="E40" s="563"/>
      <c r="F40" s="531"/>
      <c r="G40" s="531"/>
      <c r="H40" s="531"/>
      <c r="I40" s="531"/>
      <c r="J40" s="531"/>
      <c r="K40" s="531"/>
      <c r="L40" s="313"/>
    </row>
    <row r="41" spans="2:12" s="485" customFormat="1" ht="17.100000000000001" customHeight="1">
      <c r="B41" s="912" t="s">
        <v>855</v>
      </c>
      <c r="C41" s="315"/>
      <c r="D41" s="522">
        <f t="shared" si="0"/>
        <v>42</v>
      </c>
      <c r="E41" s="854"/>
      <c r="F41" s="351">
        <v>37</v>
      </c>
      <c r="G41" s="351">
        <v>4</v>
      </c>
      <c r="H41" s="351">
        <v>1</v>
      </c>
      <c r="I41" s="351" t="s">
        <v>43</v>
      </c>
      <c r="J41" s="351" t="s">
        <v>43</v>
      </c>
      <c r="K41" s="799" t="s">
        <v>43</v>
      </c>
      <c r="L41" s="313"/>
    </row>
    <row r="42" spans="2:12" s="485" customFormat="1" ht="17.100000000000001" customHeight="1">
      <c r="B42" s="912"/>
      <c r="C42" s="315"/>
      <c r="D42" s="522"/>
      <c r="E42" s="854"/>
      <c r="F42" s="351"/>
      <c r="G42" s="351"/>
      <c r="H42" s="351"/>
      <c r="I42" s="351"/>
      <c r="J42" s="351"/>
      <c r="K42" s="799"/>
      <c r="L42" s="313"/>
    </row>
    <row r="43" spans="2:12" s="485" customFormat="1" ht="17.100000000000001" customHeight="1">
      <c r="B43" s="912" t="s">
        <v>920</v>
      </c>
      <c r="C43" s="315"/>
      <c r="D43" s="522">
        <f t="shared" ref="D43" si="1">SUM(F43,G43,H43,I43,J43,K43)</f>
        <v>42</v>
      </c>
      <c r="E43" s="522"/>
      <c r="F43" s="531">
        <v>33</v>
      </c>
      <c r="G43" s="531">
        <v>6</v>
      </c>
      <c r="H43" s="531">
        <v>3</v>
      </c>
      <c r="I43" s="531" t="s">
        <v>43</v>
      </c>
      <c r="J43" s="531" t="s">
        <v>43</v>
      </c>
      <c r="K43" s="532" t="s">
        <v>43</v>
      </c>
      <c r="L43" s="306"/>
    </row>
    <row r="44" spans="2:12" s="485" customFormat="1" ht="17.100000000000001" customHeight="1">
      <c r="B44" s="912"/>
      <c r="C44" s="315"/>
      <c r="D44" s="522"/>
      <c r="E44" s="522"/>
      <c r="F44" s="531"/>
      <c r="G44" s="531"/>
      <c r="H44" s="531"/>
      <c r="I44" s="531"/>
      <c r="J44" s="531"/>
      <c r="K44" s="532"/>
      <c r="L44" s="306"/>
    </row>
    <row r="45" spans="2:12" s="485" customFormat="1" ht="17.100000000000001" customHeight="1">
      <c r="B45" s="912" t="s">
        <v>850</v>
      </c>
      <c r="C45" s="315"/>
      <c r="D45" s="522">
        <f t="shared" si="0"/>
        <v>12286</v>
      </c>
      <c r="F45" s="1134">
        <v>4550</v>
      </c>
      <c r="G45" s="1134">
        <v>3045</v>
      </c>
      <c r="H45" s="1134">
        <v>2499</v>
      </c>
      <c r="I45" s="1134">
        <v>640</v>
      </c>
      <c r="J45" s="1134">
        <v>686</v>
      </c>
      <c r="K45" s="1134">
        <v>866</v>
      </c>
      <c r="L45" s="313"/>
    </row>
    <row r="46" spans="2:12" s="485" customFormat="1" ht="17.100000000000001" customHeight="1">
      <c r="B46" s="912"/>
      <c r="C46" s="315"/>
      <c r="D46" s="522"/>
      <c r="F46" s="1134"/>
      <c r="G46" s="1134"/>
      <c r="H46" s="1134"/>
      <c r="I46" s="1134"/>
      <c r="J46" s="1134"/>
      <c r="K46" s="1134"/>
      <c r="L46" s="313"/>
    </row>
    <row r="47" spans="2:12" s="485" customFormat="1" ht="17.100000000000001" customHeight="1">
      <c r="B47" s="912" t="s">
        <v>851</v>
      </c>
      <c r="C47" s="315"/>
      <c r="D47" s="522">
        <f t="shared" ref="D47" si="2">SUM(F47,G47,H47,I47,J47,K47)</f>
        <v>12285</v>
      </c>
      <c r="E47" s="522"/>
      <c r="F47" s="531">
        <v>4112</v>
      </c>
      <c r="G47" s="531">
        <v>2723</v>
      </c>
      <c r="H47" s="531">
        <v>2621</v>
      </c>
      <c r="I47" s="531">
        <v>1108</v>
      </c>
      <c r="J47" s="531">
        <v>766</v>
      </c>
      <c r="K47" s="532">
        <v>955</v>
      </c>
      <c r="L47" s="313"/>
    </row>
    <row r="48" spans="2:12" s="485" customFormat="1" ht="17.100000000000001" customHeight="1">
      <c r="B48" s="912"/>
      <c r="C48" s="315"/>
      <c r="D48" s="522"/>
      <c r="E48" s="522"/>
      <c r="F48" s="531"/>
      <c r="G48" s="531"/>
      <c r="H48" s="531"/>
      <c r="I48" s="531"/>
      <c r="J48" s="531"/>
      <c r="K48" s="532"/>
      <c r="L48" s="313"/>
    </row>
    <row r="49" spans="1:12" s="485" customFormat="1" ht="17.100000000000001" customHeight="1">
      <c r="B49" s="912" t="s">
        <v>852</v>
      </c>
      <c r="C49" s="315"/>
      <c r="D49" s="522">
        <f t="shared" si="0"/>
        <v>12282</v>
      </c>
      <c r="F49" s="1134">
        <v>1773</v>
      </c>
      <c r="G49" s="1134">
        <v>3551</v>
      </c>
      <c r="H49" s="1134">
        <v>3721</v>
      </c>
      <c r="I49" s="1134">
        <v>1567</v>
      </c>
      <c r="J49" s="1134">
        <v>962</v>
      </c>
      <c r="K49" s="1134">
        <v>708</v>
      </c>
      <c r="L49" s="313"/>
    </row>
    <row r="50" spans="1:12" s="485" customFormat="1" ht="17.100000000000001" customHeight="1">
      <c r="B50" s="912"/>
      <c r="C50" s="315"/>
      <c r="D50" s="522"/>
      <c r="F50" s="1134"/>
      <c r="G50" s="1134"/>
      <c r="H50" s="1134"/>
      <c r="I50" s="1134"/>
      <c r="J50" s="1134"/>
      <c r="K50" s="1134"/>
      <c r="L50" s="313"/>
    </row>
    <row r="51" spans="1:12" s="485" customFormat="1" ht="17.100000000000001" customHeight="1">
      <c r="B51" s="912" t="s">
        <v>853</v>
      </c>
      <c r="C51" s="315"/>
      <c r="D51" s="522">
        <f t="shared" ref="D51" si="3">SUM(F51,G51,H51,I51,J51,K51)</f>
        <v>4280</v>
      </c>
      <c r="E51" s="563"/>
      <c r="F51" s="531">
        <v>906</v>
      </c>
      <c r="G51" s="531">
        <v>720</v>
      </c>
      <c r="H51" s="531">
        <v>919</v>
      </c>
      <c r="I51" s="531">
        <v>538</v>
      </c>
      <c r="J51" s="532">
        <v>449</v>
      </c>
      <c r="K51" s="532">
        <v>748</v>
      </c>
      <c r="L51" s="306"/>
    </row>
    <row r="52" spans="1:12" s="485" customFormat="1" ht="17.100000000000001" customHeight="1">
      <c r="B52" s="912"/>
      <c r="C52" s="315"/>
      <c r="D52" s="522"/>
      <c r="E52" s="563"/>
      <c r="F52" s="531"/>
      <c r="G52" s="531"/>
      <c r="H52" s="531"/>
      <c r="I52" s="531"/>
      <c r="J52" s="532"/>
      <c r="K52" s="532"/>
      <c r="L52" s="306"/>
    </row>
    <row r="53" spans="1:12" s="485" customFormat="1" ht="17.100000000000001" customHeight="1">
      <c r="B53" s="912" t="s">
        <v>854</v>
      </c>
      <c r="C53" s="315"/>
      <c r="D53" s="522">
        <f t="shared" si="0"/>
        <v>4261</v>
      </c>
      <c r="F53" s="1134">
        <v>1430</v>
      </c>
      <c r="G53" s="1134">
        <v>867</v>
      </c>
      <c r="H53" s="1134">
        <v>772</v>
      </c>
      <c r="I53" s="1134">
        <v>354</v>
      </c>
      <c r="J53" s="1134">
        <v>339</v>
      </c>
      <c r="K53" s="1134">
        <v>499</v>
      </c>
      <c r="L53" s="313"/>
    </row>
    <row r="54" spans="1:12" s="485" customFormat="1" ht="17.100000000000001" customHeight="1">
      <c r="B54" s="912"/>
      <c r="C54" s="315"/>
      <c r="D54" s="522"/>
      <c r="F54" s="1134"/>
      <c r="G54" s="1134"/>
      <c r="H54" s="1134"/>
      <c r="I54" s="1134"/>
      <c r="J54" s="1134"/>
      <c r="K54" s="1134"/>
      <c r="L54" s="313"/>
    </row>
    <row r="55" spans="1:12" s="485" customFormat="1" ht="17.100000000000001" customHeight="1">
      <c r="B55" s="908" t="s">
        <v>147</v>
      </c>
      <c r="C55" s="315"/>
      <c r="D55" s="522">
        <f t="shared" ref="D55" si="4">SUM(F55,G55,H55,I55,J55,K55)</f>
        <v>48625</v>
      </c>
      <c r="E55" s="563"/>
      <c r="F55" s="531">
        <v>10440</v>
      </c>
      <c r="G55" s="531">
        <v>20575</v>
      </c>
      <c r="H55" s="531">
        <v>11785</v>
      </c>
      <c r="I55" s="531">
        <v>2367</v>
      </c>
      <c r="J55" s="531">
        <v>1455</v>
      </c>
      <c r="K55" s="532">
        <v>2003</v>
      </c>
      <c r="L55" s="313"/>
    </row>
    <row r="56" spans="1:12" s="485" customFormat="1" ht="17.100000000000001" customHeight="1">
      <c r="B56" s="909" t="s">
        <v>148</v>
      </c>
      <c r="C56" s="315"/>
      <c r="D56" s="522"/>
      <c r="F56" s="1134"/>
      <c r="G56" s="1134"/>
      <c r="H56" s="1134"/>
      <c r="I56" s="1134"/>
      <c r="J56" s="1134"/>
      <c r="K56" s="1134"/>
      <c r="L56" s="313"/>
    </row>
    <row r="57" spans="1:12" s="485" customFormat="1" ht="17.100000000000001" customHeight="1">
      <c r="B57" s="908" t="s">
        <v>149</v>
      </c>
      <c r="C57" s="315"/>
      <c r="D57" s="522">
        <f t="shared" ref="D57" si="5">SUM(F57,G57,H57,I57,J57,K57)</f>
        <v>8367</v>
      </c>
      <c r="E57" s="525"/>
      <c r="F57" s="531">
        <v>2559</v>
      </c>
      <c r="G57" s="531">
        <v>2802</v>
      </c>
      <c r="H57" s="531">
        <v>1812</v>
      </c>
      <c r="I57" s="531">
        <v>519</v>
      </c>
      <c r="J57" s="531">
        <v>344</v>
      </c>
      <c r="K57" s="532">
        <v>331</v>
      </c>
      <c r="L57" s="313"/>
    </row>
    <row r="58" spans="1:12" s="485" customFormat="1" ht="17.100000000000001" customHeight="1">
      <c r="B58" s="909" t="s">
        <v>150</v>
      </c>
      <c r="C58" s="315"/>
      <c r="D58" s="522"/>
      <c r="E58" s="854"/>
      <c r="F58" s="314"/>
      <c r="G58" s="314"/>
      <c r="H58" s="314"/>
      <c r="I58" s="314"/>
      <c r="J58" s="314"/>
      <c r="K58" s="799"/>
      <c r="L58" s="313"/>
    </row>
    <row r="59" spans="1:12" s="306" customFormat="1" ht="2.25" customHeight="1" thickBot="1">
      <c r="A59" s="829"/>
      <c r="B59" s="318"/>
      <c r="C59" s="318"/>
      <c r="D59" s="829"/>
      <c r="E59" s="829"/>
      <c r="F59" s="829"/>
      <c r="G59" s="829"/>
      <c r="H59" s="829"/>
      <c r="I59" s="829"/>
      <c r="J59" s="829"/>
      <c r="K59" s="829"/>
      <c r="L59" s="517" t="s">
        <v>0</v>
      </c>
    </row>
    <row r="60" spans="1:12" s="411" customFormat="1" ht="15" customHeight="1">
      <c r="A60" s="412"/>
      <c r="F60" s="423"/>
      <c r="G60" s="423"/>
      <c r="L60" s="516" t="s">
        <v>0</v>
      </c>
    </row>
    <row r="61" spans="1:12" s="411" customFormat="1" ht="12" customHeight="1">
      <c r="A61" s="412"/>
      <c r="F61" s="424"/>
      <c r="G61" s="424"/>
      <c r="L61" s="394" t="s">
        <v>811</v>
      </c>
    </row>
    <row r="62" spans="1:12" s="414" customFormat="1" ht="15" customHeight="1">
      <c r="L62" s="296"/>
    </row>
    <row r="63" spans="1:12" s="414" customFormat="1" ht="13.5" customHeight="1">
      <c r="B63" s="401" t="s">
        <v>969</v>
      </c>
      <c r="L63" s="296"/>
    </row>
    <row r="64" spans="1:12">
      <c r="B64" s="417" t="s">
        <v>819</v>
      </c>
      <c r="L64" s="306"/>
    </row>
    <row r="65" spans="2:12">
      <c r="B65" s="422" t="s">
        <v>820</v>
      </c>
      <c r="F65" s="306"/>
      <c r="G65" s="306"/>
      <c r="H65" s="306"/>
      <c r="I65" s="306"/>
      <c r="J65" s="306"/>
      <c r="K65" s="306"/>
      <c r="L65" s="306"/>
    </row>
    <row r="66" spans="2:12">
      <c r="F66" s="306"/>
      <c r="G66" s="306"/>
      <c r="H66" s="306"/>
      <c r="I66" s="306"/>
      <c r="J66" s="306"/>
      <c r="K66" s="306"/>
      <c r="L66" s="306"/>
    </row>
    <row r="67" spans="2:12">
      <c r="F67" s="306"/>
      <c r="G67" s="306"/>
      <c r="H67" s="306"/>
      <c r="I67" s="306"/>
      <c r="J67" s="306"/>
      <c r="K67" s="306"/>
      <c r="L67" s="306"/>
    </row>
    <row r="68" spans="2:12">
      <c r="F68" s="306"/>
      <c r="G68" s="306"/>
      <c r="H68" s="306"/>
      <c r="I68" s="306"/>
      <c r="J68" s="306"/>
      <c r="K68" s="306"/>
      <c r="L68" s="306"/>
    </row>
    <row r="69" spans="2:12">
      <c r="F69" s="306"/>
      <c r="G69" s="306"/>
      <c r="H69" s="306"/>
      <c r="I69" s="306"/>
      <c r="J69" s="306"/>
      <c r="K69" s="306"/>
      <c r="L69" s="306"/>
    </row>
    <row r="70" spans="2:12">
      <c r="F70" s="306"/>
      <c r="G70" s="306"/>
      <c r="H70" s="306"/>
      <c r="I70" s="306"/>
      <c r="J70" s="306"/>
      <c r="K70" s="306"/>
      <c r="L70" s="306"/>
    </row>
    <row r="71" spans="2:12">
      <c r="F71" s="306"/>
      <c r="G71" s="306"/>
      <c r="H71" s="306"/>
      <c r="I71" s="306"/>
      <c r="J71" s="306"/>
      <c r="K71" s="306"/>
      <c r="L71" s="306"/>
    </row>
    <row r="72" spans="2:12">
      <c r="F72" s="306"/>
      <c r="G72" s="306"/>
      <c r="H72" s="306"/>
      <c r="I72" s="306"/>
      <c r="J72" s="306"/>
      <c r="K72" s="306"/>
      <c r="L72" s="306"/>
    </row>
    <row r="73" spans="2:12">
      <c r="F73" s="306"/>
      <c r="G73" s="306"/>
      <c r="H73" s="306"/>
      <c r="I73" s="306"/>
      <c r="J73" s="306"/>
      <c r="K73" s="306"/>
      <c r="L73" s="306"/>
    </row>
    <row r="74" spans="2:12">
      <c r="F74" s="306"/>
      <c r="G74" s="306"/>
      <c r="H74" s="306"/>
      <c r="I74" s="306"/>
      <c r="J74" s="306"/>
      <c r="K74" s="306"/>
      <c r="L74" s="306"/>
    </row>
    <row r="75" spans="2:12">
      <c r="F75" s="306"/>
      <c r="G75" s="306"/>
      <c r="H75" s="306"/>
      <c r="I75" s="306"/>
      <c r="J75" s="306"/>
      <c r="K75" s="306"/>
      <c r="L75" s="306"/>
    </row>
    <row r="76" spans="2:12">
      <c r="F76" s="306"/>
      <c r="G76" s="306"/>
      <c r="H76" s="306"/>
      <c r="I76" s="306"/>
      <c r="J76" s="306"/>
      <c r="K76" s="306"/>
      <c r="L76" s="306"/>
    </row>
    <row r="77" spans="2:12">
      <c r="F77" s="306"/>
      <c r="G77" s="306"/>
      <c r="H77" s="306"/>
      <c r="I77" s="306"/>
      <c r="J77" s="306"/>
      <c r="K77" s="306"/>
      <c r="L77" s="306"/>
    </row>
    <row r="78" spans="2:12">
      <c r="F78" s="306"/>
      <c r="G78" s="306"/>
      <c r="H78" s="306"/>
      <c r="I78" s="306"/>
      <c r="J78" s="306"/>
      <c r="K78" s="306"/>
      <c r="L78" s="306"/>
    </row>
    <row r="79" spans="2:12">
      <c r="F79" s="306"/>
      <c r="G79" s="306"/>
      <c r="H79" s="306"/>
      <c r="I79" s="306"/>
      <c r="J79" s="306"/>
      <c r="K79" s="306"/>
      <c r="L79" s="306"/>
    </row>
    <row r="80" spans="2:12">
      <c r="F80" s="306"/>
      <c r="G80" s="306"/>
      <c r="H80" s="306"/>
      <c r="I80" s="306"/>
      <c r="J80" s="306"/>
      <c r="K80" s="306"/>
      <c r="L80" s="306"/>
    </row>
    <row r="81" spans="6:12">
      <c r="F81" s="306"/>
      <c r="G81" s="306"/>
      <c r="H81" s="306"/>
      <c r="I81" s="306"/>
      <c r="J81" s="306"/>
      <c r="K81" s="306"/>
      <c r="L81" s="306"/>
    </row>
    <row r="82" spans="6:12">
      <c r="F82" s="306"/>
      <c r="G82" s="306"/>
      <c r="H82" s="306"/>
      <c r="I82" s="306"/>
      <c r="J82" s="306"/>
      <c r="K82" s="306"/>
      <c r="L82" s="306"/>
    </row>
    <row r="83" spans="6:12">
      <c r="F83" s="306"/>
      <c r="G83" s="306"/>
      <c r="H83" s="306"/>
      <c r="I83" s="306"/>
      <c r="J83" s="306"/>
      <c r="K83" s="306"/>
      <c r="L83" s="306"/>
    </row>
    <row r="84" spans="6:12">
      <c r="F84" s="306"/>
      <c r="G84" s="306"/>
      <c r="H84" s="306"/>
      <c r="I84" s="306"/>
      <c r="J84" s="306"/>
      <c r="K84" s="306"/>
      <c r="L84" s="306"/>
    </row>
    <row r="85" spans="6:12">
      <c r="F85" s="306"/>
      <c r="G85" s="306"/>
      <c r="H85" s="306"/>
      <c r="I85" s="306"/>
      <c r="J85" s="306"/>
      <c r="K85" s="306"/>
      <c r="L85" s="306"/>
    </row>
    <row r="86" spans="6:12">
      <c r="F86" s="306"/>
      <c r="G86" s="306"/>
      <c r="H86" s="306"/>
      <c r="I86" s="306"/>
      <c r="J86" s="306"/>
      <c r="K86" s="306"/>
      <c r="L86" s="306"/>
    </row>
    <row r="87" spans="6:12">
      <c r="F87" s="306"/>
      <c r="G87" s="306"/>
      <c r="H87" s="306"/>
      <c r="I87" s="306"/>
      <c r="J87" s="306"/>
      <c r="K87" s="306"/>
      <c r="L87" s="306"/>
    </row>
    <row r="88" spans="6:12">
      <c r="F88" s="306"/>
      <c r="G88" s="306"/>
      <c r="H88" s="306"/>
      <c r="I88" s="306"/>
      <c r="J88" s="306"/>
      <c r="K88" s="306"/>
      <c r="L88" s="306"/>
    </row>
    <row r="89" spans="6:12">
      <c r="F89" s="306"/>
      <c r="G89" s="306"/>
      <c r="H89" s="306"/>
      <c r="I89" s="306"/>
      <c r="J89" s="306"/>
      <c r="K89" s="306"/>
      <c r="L89" s="306"/>
    </row>
    <row r="90" spans="6:12">
      <c r="F90" s="306"/>
      <c r="G90" s="306"/>
      <c r="H90" s="306"/>
      <c r="I90" s="306"/>
      <c r="J90" s="306"/>
      <c r="K90" s="306"/>
      <c r="L90" s="306"/>
    </row>
    <row r="91" spans="6:12">
      <c r="F91" s="306"/>
      <c r="G91" s="306"/>
      <c r="H91" s="306"/>
      <c r="I91" s="306"/>
      <c r="J91" s="306"/>
      <c r="K91" s="306"/>
      <c r="L91" s="306"/>
    </row>
    <row r="92" spans="6:12">
      <c r="F92" s="306"/>
      <c r="G92" s="306"/>
      <c r="H92" s="306"/>
      <c r="I92" s="306"/>
      <c r="J92" s="306"/>
      <c r="K92" s="306"/>
      <c r="L92" s="306"/>
    </row>
    <row r="93" spans="6:12">
      <c r="F93" s="306"/>
      <c r="G93" s="306"/>
      <c r="H93" s="306"/>
      <c r="I93" s="306"/>
      <c r="J93" s="306"/>
      <c r="K93" s="306"/>
      <c r="L93" s="306"/>
    </row>
    <row r="94" spans="6:12">
      <c r="F94" s="306"/>
      <c r="G94" s="306"/>
      <c r="H94" s="306"/>
      <c r="I94" s="306"/>
      <c r="J94" s="306"/>
      <c r="K94" s="306"/>
      <c r="L94" s="306"/>
    </row>
    <row r="95" spans="6:12">
      <c r="F95" s="306"/>
      <c r="G95" s="306"/>
      <c r="H95" s="306"/>
      <c r="I95" s="306"/>
      <c r="J95" s="306"/>
      <c r="K95" s="306"/>
      <c r="L95" s="306"/>
    </row>
    <row r="96" spans="6:12">
      <c r="F96" s="306"/>
      <c r="G96" s="306"/>
      <c r="H96" s="306"/>
      <c r="I96" s="306"/>
      <c r="J96" s="306"/>
      <c r="K96" s="306"/>
      <c r="L96" s="306"/>
    </row>
    <row r="97" spans="6:12">
      <c r="F97" s="306"/>
      <c r="G97" s="306"/>
      <c r="H97" s="306"/>
      <c r="I97" s="306"/>
      <c r="J97" s="306"/>
      <c r="K97" s="306"/>
      <c r="L97" s="306"/>
    </row>
    <row r="98" spans="6:12">
      <c r="F98" s="306"/>
      <c r="G98" s="306"/>
      <c r="H98" s="306"/>
      <c r="I98" s="306"/>
      <c r="J98" s="306"/>
      <c r="K98" s="306"/>
      <c r="L98" s="306"/>
    </row>
    <row r="99" spans="6:12">
      <c r="F99" s="306"/>
      <c r="G99" s="306"/>
      <c r="H99" s="306"/>
      <c r="I99" s="306"/>
      <c r="J99" s="306"/>
      <c r="K99" s="306"/>
      <c r="L99" s="306"/>
    </row>
    <row r="100" spans="6:12">
      <c r="F100" s="306"/>
      <c r="G100" s="306"/>
      <c r="H100" s="306"/>
      <c r="I100" s="306"/>
      <c r="J100" s="306"/>
      <c r="K100" s="306"/>
      <c r="L100" s="306"/>
    </row>
    <row r="101" spans="6:12">
      <c r="F101" s="306"/>
      <c r="G101" s="306"/>
      <c r="H101" s="306"/>
      <c r="I101" s="306"/>
      <c r="J101" s="306"/>
      <c r="K101" s="306"/>
      <c r="L101" s="306"/>
    </row>
    <row r="102" spans="6:12">
      <c r="F102" s="306"/>
      <c r="G102" s="306"/>
      <c r="H102" s="306"/>
      <c r="I102" s="306"/>
      <c r="J102" s="306"/>
      <c r="K102" s="306"/>
      <c r="L102" s="306"/>
    </row>
    <row r="103" spans="6:12">
      <c r="F103" s="306"/>
      <c r="G103" s="306"/>
      <c r="H103" s="306"/>
      <c r="I103" s="306"/>
      <c r="J103" s="306"/>
      <c r="K103" s="306"/>
      <c r="L103" s="306"/>
    </row>
    <row r="104" spans="6:12">
      <c r="F104" s="306"/>
      <c r="G104" s="306"/>
      <c r="H104" s="306"/>
      <c r="I104" s="306"/>
      <c r="J104" s="306"/>
      <c r="K104" s="306"/>
      <c r="L104" s="306"/>
    </row>
    <row r="105" spans="6:12">
      <c r="F105" s="306"/>
      <c r="G105" s="306"/>
      <c r="H105" s="306"/>
      <c r="I105" s="306"/>
      <c r="J105" s="306"/>
      <c r="K105" s="306"/>
      <c r="L105" s="306"/>
    </row>
    <row r="106" spans="6:12">
      <c r="F106" s="306"/>
      <c r="G106" s="306"/>
      <c r="H106" s="306"/>
      <c r="I106" s="306"/>
      <c r="J106" s="306"/>
      <c r="K106" s="306"/>
      <c r="L106" s="306"/>
    </row>
    <row r="107" spans="6:12">
      <c r="F107" s="306"/>
      <c r="G107" s="306"/>
      <c r="H107" s="306"/>
      <c r="I107" s="306"/>
      <c r="J107" s="306"/>
      <c r="K107" s="306"/>
      <c r="L107" s="306"/>
    </row>
    <row r="108" spans="6:12">
      <c r="F108" s="306"/>
      <c r="G108" s="306"/>
      <c r="H108" s="306"/>
      <c r="I108" s="306"/>
      <c r="J108" s="306"/>
      <c r="K108" s="306"/>
      <c r="L108" s="306"/>
    </row>
    <row r="109" spans="6:12">
      <c r="F109" s="306"/>
      <c r="G109" s="306"/>
      <c r="H109" s="306"/>
      <c r="I109" s="306"/>
      <c r="J109" s="306"/>
      <c r="K109" s="306"/>
      <c r="L109" s="306"/>
    </row>
    <row r="110" spans="6:12">
      <c r="F110" s="306"/>
      <c r="G110" s="306"/>
      <c r="H110" s="306"/>
      <c r="I110" s="306"/>
      <c r="J110" s="306"/>
      <c r="K110" s="306"/>
      <c r="L110" s="306"/>
    </row>
    <row r="111" spans="6:12">
      <c r="F111" s="306"/>
      <c r="G111" s="306"/>
      <c r="H111" s="306"/>
      <c r="I111" s="306"/>
      <c r="J111" s="306"/>
      <c r="K111" s="306"/>
      <c r="L111" s="306"/>
    </row>
    <row r="112" spans="6:12">
      <c r="F112" s="306"/>
      <c r="G112" s="306"/>
      <c r="H112" s="306"/>
      <c r="I112" s="306"/>
      <c r="J112" s="306"/>
      <c r="K112" s="306"/>
      <c r="L112" s="306"/>
    </row>
    <row r="113" spans="6:12">
      <c r="F113" s="306"/>
      <c r="G113" s="306"/>
      <c r="H113" s="306"/>
      <c r="I113" s="306"/>
      <c r="J113" s="306"/>
      <c r="K113" s="306"/>
      <c r="L113" s="306"/>
    </row>
    <row r="114" spans="6:12">
      <c r="F114" s="306"/>
      <c r="G114" s="306"/>
      <c r="H114" s="306"/>
      <c r="I114" s="306"/>
      <c r="J114" s="306"/>
      <c r="K114" s="306"/>
      <c r="L114" s="306"/>
    </row>
    <row r="115" spans="6:12">
      <c r="F115" s="306"/>
      <c r="G115" s="306"/>
      <c r="H115" s="306"/>
      <c r="I115" s="306"/>
      <c r="J115" s="306"/>
      <c r="K115" s="306"/>
      <c r="L115" s="306"/>
    </row>
    <row r="116" spans="6:12">
      <c r="F116" s="306"/>
      <c r="G116" s="306"/>
      <c r="H116" s="306"/>
      <c r="I116" s="306"/>
      <c r="J116" s="306"/>
      <c r="K116" s="306"/>
      <c r="L116" s="306"/>
    </row>
    <row r="117" spans="6:12">
      <c r="F117" s="306"/>
      <c r="G117" s="306"/>
      <c r="H117" s="306"/>
      <c r="I117" s="306"/>
      <c r="J117" s="306"/>
      <c r="K117" s="306"/>
      <c r="L117" s="306"/>
    </row>
    <row r="118" spans="6:12">
      <c r="F118" s="306"/>
      <c r="G118" s="306"/>
      <c r="H118" s="306"/>
      <c r="I118" s="306"/>
      <c r="J118" s="306"/>
      <c r="K118" s="306"/>
      <c r="L118" s="306"/>
    </row>
    <row r="119" spans="6:12">
      <c r="F119" s="306"/>
      <c r="G119" s="306"/>
      <c r="H119" s="306"/>
      <c r="I119" s="306"/>
      <c r="J119" s="306"/>
      <c r="K119" s="306"/>
      <c r="L119" s="306"/>
    </row>
    <row r="120" spans="6:12">
      <c r="F120" s="306"/>
      <c r="G120" s="306"/>
      <c r="H120" s="306"/>
      <c r="I120" s="306"/>
      <c r="J120" s="306"/>
      <c r="K120" s="306"/>
      <c r="L120" s="306"/>
    </row>
    <row r="121" spans="6:12">
      <c r="F121" s="306"/>
      <c r="G121" s="306"/>
      <c r="H121" s="306"/>
      <c r="I121" s="306"/>
      <c r="J121" s="306"/>
      <c r="K121" s="306"/>
      <c r="L121" s="306"/>
    </row>
    <row r="122" spans="6:12">
      <c r="F122" s="306"/>
      <c r="G122" s="306"/>
      <c r="H122" s="306"/>
      <c r="I122" s="306"/>
      <c r="J122" s="306"/>
      <c r="K122" s="306"/>
      <c r="L122" s="306"/>
    </row>
    <row r="123" spans="6:12">
      <c r="F123" s="306"/>
      <c r="G123" s="306"/>
      <c r="H123" s="306"/>
      <c r="I123" s="306"/>
      <c r="J123" s="306"/>
      <c r="K123" s="306"/>
      <c r="L123" s="306"/>
    </row>
    <row r="124" spans="6:12">
      <c r="F124" s="306"/>
      <c r="G124" s="306"/>
      <c r="H124" s="306"/>
      <c r="I124" s="306"/>
      <c r="J124" s="306"/>
      <c r="K124" s="306"/>
      <c r="L124" s="306"/>
    </row>
    <row r="125" spans="6:12">
      <c r="F125" s="306"/>
      <c r="G125" s="306"/>
      <c r="H125" s="306"/>
      <c r="I125" s="306"/>
      <c r="J125" s="306"/>
      <c r="K125" s="306"/>
      <c r="L125" s="306"/>
    </row>
    <row r="126" spans="6:12">
      <c r="F126" s="306"/>
      <c r="G126" s="306"/>
      <c r="H126" s="306"/>
      <c r="I126" s="306"/>
      <c r="J126" s="306"/>
      <c r="K126" s="306"/>
      <c r="L126" s="306"/>
    </row>
    <row r="127" spans="6:12">
      <c r="F127" s="306"/>
      <c r="G127" s="306"/>
      <c r="H127" s="306"/>
      <c r="I127" s="306"/>
      <c r="J127" s="306"/>
      <c r="K127" s="306"/>
      <c r="L127" s="306"/>
    </row>
    <row r="128" spans="6:12">
      <c r="F128" s="306"/>
      <c r="G128" s="306"/>
      <c r="H128" s="306"/>
      <c r="I128" s="306"/>
      <c r="J128" s="306"/>
      <c r="K128" s="306"/>
      <c r="L128" s="306"/>
    </row>
    <row r="129" spans="6:12">
      <c r="F129" s="306"/>
      <c r="G129" s="306"/>
      <c r="H129" s="306"/>
      <c r="I129" s="306"/>
      <c r="J129" s="306"/>
      <c r="K129" s="306"/>
      <c r="L129" s="306"/>
    </row>
    <row r="130" spans="6:12">
      <c r="F130" s="306"/>
      <c r="G130" s="306"/>
      <c r="H130" s="306"/>
      <c r="I130" s="306"/>
      <c r="J130" s="306"/>
      <c r="K130" s="306"/>
      <c r="L130" s="306"/>
    </row>
    <row r="131" spans="6:12">
      <c r="F131" s="306"/>
      <c r="G131" s="306"/>
      <c r="H131" s="306"/>
      <c r="I131" s="306"/>
      <c r="J131" s="306"/>
      <c r="K131" s="306"/>
      <c r="L131" s="306"/>
    </row>
    <row r="132" spans="6:12">
      <c r="F132" s="306"/>
      <c r="G132" s="306"/>
      <c r="H132" s="306"/>
      <c r="I132" s="306"/>
      <c r="J132" s="306"/>
      <c r="K132" s="306"/>
      <c r="L132" s="306"/>
    </row>
    <row r="133" spans="6:12">
      <c r="L133" s="306"/>
    </row>
    <row r="134" spans="6:12">
      <c r="L134" s="306"/>
    </row>
  </sheetData>
  <mergeCells count="6">
    <mergeCell ref="F9:K9"/>
    <mergeCell ref="F10:K10"/>
    <mergeCell ref="G11:H11"/>
    <mergeCell ref="I11:J11"/>
    <mergeCell ref="G12:H12"/>
    <mergeCell ref="I12:J12"/>
  </mergeCells>
  <printOptions horizontalCentered="1"/>
  <pageMargins left="0.39370078740157499" right="0.39370078740157499" top="0.74803149606299202" bottom="0.511811023622047" header="0.118110236220472" footer="0.39370078740157499"/>
  <pageSetup paperSize="9" scale="77" orientation="portrait" r:id="rId1"/>
  <headerFooter scaleWithDoc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42"/>
  <sheetViews>
    <sheetView showGridLines="0" view="pageBreakPreview" topLeftCell="A37" zoomScale="90" zoomScaleSheetLayoutView="90" workbookViewId="0">
      <selection activeCell="B70" sqref="B70"/>
    </sheetView>
  </sheetViews>
  <sheetFormatPr defaultRowHeight="14.25"/>
  <cols>
    <col min="1" max="1" width="1" style="296" customWidth="1"/>
    <col min="2" max="2" width="11.85546875" style="296" customWidth="1"/>
    <col min="3" max="3" width="30.28515625" style="296" customWidth="1"/>
    <col min="4" max="4" width="9.5703125" style="296" customWidth="1"/>
    <col min="5" max="5" width="1.85546875" style="296" customWidth="1"/>
    <col min="6" max="6" width="12.28515625" style="296" customWidth="1"/>
    <col min="7" max="10" width="9.7109375" style="296" customWidth="1"/>
    <col min="11" max="11" width="8.85546875" style="296" customWidth="1"/>
    <col min="12" max="12" width="1.140625" style="296" customWidth="1"/>
    <col min="13" max="13" width="19.5703125" style="296" customWidth="1"/>
    <col min="14" max="14" width="1.42578125" style="296" customWidth="1"/>
    <col min="15" max="16384" width="9.140625" style="296"/>
  </cols>
  <sheetData>
    <row r="1" spans="1:14" ht="15" customHeight="1">
      <c r="F1" s="294"/>
      <c r="G1" s="294"/>
      <c r="H1" s="294"/>
      <c r="I1" s="294"/>
      <c r="J1" s="294"/>
      <c r="K1" s="294"/>
      <c r="L1" s="295" t="s">
        <v>33</v>
      </c>
      <c r="M1" s="294"/>
    </row>
    <row r="2" spans="1:14" ht="15" customHeight="1">
      <c r="F2" s="294"/>
      <c r="G2" s="294"/>
      <c r="H2" s="294"/>
      <c r="I2" s="294"/>
      <c r="J2" s="294"/>
      <c r="K2" s="294"/>
      <c r="L2" s="297" t="s">
        <v>32</v>
      </c>
      <c r="M2" s="294"/>
    </row>
    <row r="3" spans="1:14" ht="15" customHeight="1">
      <c r="F3" s="294"/>
      <c r="G3" s="294"/>
      <c r="H3" s="294"/>
      <c r="I3" s="294"/>
      <c r="J3" s="294"/>
      <c r="K3" s="294"/>
      <c r="L3" s="294"/>
      <c r="M3" s="294"/>
    </row>
    <row r="4" spans="1:14" ht="15" customHeight="1">
      <c r="F4" s="294"/>
      <c r="G4" s="294"/>
      <c r="H4" s="294"/>
      <c r="I4" s="294"/>
      <c r="J4" s="294"/>
      <c r="K4" s="294"/>
      <c r="L4" s="294"/>
      <c r="M4" s="294"/>
    </row>
    <row r="5" spans="1:14" ht="15" customHeight="1">
      <c r="B5" s="295" t="s">
        <v>725</v>
      </c>
      <c r="C5" s="347" t="s">
        <v>965</v>
      </c>
      <c r="D5" s="347"/>
      <c r="E5" s="347"/>
      <c r="F5" s="347"/>
      <c r="G5" s="347"/>
    </row>
    <row r="6" spans="1:14" ht="15" customHeight="1">
      <c r="B6" s="297" t="s">
        <v>726</v>
      </c>
      <c r="C6" s="304" t="s">
        <v>966</v>
      </c>
      <c r="D6" s="304"/>
      <c r="E6" s="304"/>
      <c r="F6" s="304"/>
      <c r="G6" s="304"/>
      <c r="H6" s="305"/>
      <c r="I6" s="305"/>
      <c r="J6" s="305"/>
      <c r="K6" s="305"/>
      <c r="L6" s="305"/>
    </row>
    <row r="7" spans="1:14" ht="9.9499999999999993" customHeight="1" thickBot="1">
      <c r="B7" s="304"/>
      <c r="C7" s="304"/>
      <c r="D7" s="304"/>
      <c r="E7" s="304"/>
      <c r="F7" s="304"/>
      <c r="G7" s="304"/>
      <c r="H7" s="305"/>
      <c r="I7" s="305"/>
      <c r="J7" s="305"/>
      <c r="K7" s="305"/>
      <c r="L7" s="305"/>
      <c r="M7" s="305"/>
      <c r="N7" s="305"/>
    </row>
    <row r="8" spans="1:14" ht="3.75" customHeight="1" thickTop="1">
      <c r="A8" s="805"/>
      <c r="B8" s="805"/>
      <c r="C8" s="805"/>
      <c r="D8" s="806"/>
      <c r="E8" s="806"/>
      <c r="F8" s="805"/>
      <c r="G8" s="807"/>
      <c r="H8" s="807"/>
      <c r="I8" s="807"/>
      <c r="J8" s="807"/>
      <c r="K8" s="807"/>
      <c r="L8" s="805"/>
      <c r="M8" s="306"/>
      <c r="N8" s="307" t="s">
        <v>31</v>
      </c>
    </row>
    <row r="9" spans="1:14" ht="15" customHeight="1">
      <c r="A9" s="306"/>
      <c r="B9" s="307" t="s">
        <v>93</v>
      </c>
      <c r="C9" s="306"/>
      <c r="D9" s="808" t="s">
        <v>25</v>
      </c>
      <c r="E9" s="808"/>
      <c r="F9" s="1105" t="s">
        <v>54</v>
      </c>
      <c r="G9" s="1105"/>
      <c r="H9" s="1105"/>
      <c r="I9" s="1105"/>
      <c r="J9" s="1105"/>
      <c r="K9" s="1105"/>
      <c r="L9" s="1105"/>
      <c r="M9" s="306"/>
      <c r="N9" s="307"/>
    </row>
    <row r="10" spans="1:14" ht="15" customHeight="1">
      <c r="A10" s="306"/>
      <c r="B10" s="844" t="s">
        <v>94</v>
      </c>
      <c r="C10" s="306"/>
      <c r="D10" s="810" t="s">
        <v>22</v>
      </c>
      <c r="E10" s="808"/>
      <c r="F10" s="1106" t="s">
        <v>55</v>
      </c>
      <c r="G10" s="1106"/>
      <c r="H10" s="1106"/>
      <c r="I10" s="1106"/>
      <c r="J10" s="1106"/>
      <c r="K10" s="1106"/>
      <c r="L10" s="1107"/>
      <c r="M10" s="306"/>
      <c r="N10" s="307"/>
    </row>
    <row r="11" spans="1:14" ht="18" customHeight="1">
      <c r="A11" s="306"/>
      <c r="B11" s="306"/>
      <c r="C11" s="306"/>
      <c r="D11" s="306"/>
      <c r="E11" s="810"/>
      <c r="F11" s="811" t="s">
        <v>95</v>
      </c>
      <c r="G11" s="1111" t="s">
        <v>96</v>
      </c>
      <c r="H11" s="1111"/>
      <c r="I11" s="1111" t="s">
        <v>97</v>
      </c>
      <c r="J11" s="1111"/>
      <c r="K11" s="808" t="s">
        <v>98</v>
      </c>
      <c r="L11" s="306"/>
      <c r="M11" s="808"/>
      <c r="N11" s="306"/>
    </row>
    <row r="12" spans="1:14" ht="18" customHeight="1">
      <c r="A12" s="306"/>
      <c r="B12" s="306"/>
      <c r="C12" s="306"/>
      <c r="D12" s="306"/>
      <c r="E12" s="810"/>
      <c r="F12" s="813" t="s">
        <v>99</v>
      </c>
      <c r="G12" s="1112" t="s">
        <v>100</v>
      </c>
      <c r="H12" s="1112"/>
      <c r="I12" s="1112" t="s">
        <v>101</v>
      </c>
      <c r="J12" s="1112"/>
      <c r="K12" s="813" t="s">
        <v>598</v>
      </c>
      <c r="L12" s="306"/>
      <c r="M12" s="808"/>
      <c r="N12" s="306"/>
    </row>
    <row r="13" spans="1:14" ht="18" customHeight="1">
      <c r="A13" s="306"/>
      <c r="B13" s="306"/>
      <c r="C13" s="306"/>
      <c r="D13" s="306"/>
      <c r="E13" s="810"/>
      <c r="F13" s="811" t="s">
        <v>102</v>
      </c>
      <c r="G13" s="845" t="s">
        <v>103</v>
      </c>
      <c r="H13" s="845" t="s">
        <v>104</v>
      </c>
      <c r="I13" s="846" t="s">
        <v>66</v>
      </c>
      <c r="J13" s="846" t="s">
        <v>67</v>
      </c>
      <c r="K13" s="845" t="s">
        <v>599</v>
      </c>
      <c r="L13" s="306"/>
      <c r="M13" s="808"/>
      <c r="N13" s="306"/>
    </row>
    <row r="14" spans="1:14" ht="3.75" customHeight="1">
      <c r="A14" s="814"/>
      <c r="B14" s="814"/>
      <c r="C14" s="814"/>
      <c r="D14" s="814"/>
      <c r="E14" s="815"/>
      <c r="F14" s="815"/>
      <c r="G14" s="815"/>
      <c r="H14" s="815"/>
      <c r="I14" s="815"/>
      <c r="J14" s="815"/>
      <c r="K14" s="815"/>
      <c r="L14" s="814"/>
      <c r="M14" s="308"/>
      <c r="N14" s="306"/>
    </row>
    <row r="15" spans="1:14" ht="5.25" customHeight="1">
      <c r="B15" s="816"/>
      <c r="C15" s="816"/>
      <c r="D15" s="816"/>
      <c r="E15" s="309"/>
      <c r="F15" s="309"/>
      <c r="G15" s="309"/>
      <c r="H15" s="309"/>
      <c r="I15" s="309"/>
      <c r="J15" s="309"/>
      <c r="K15" s="309"/>
      <c r="L15" s="816"/>
      <c r="M15" s="308"/>
      <c r="N15" s="306"/>
    </row>
    <row r="16" spans="1:14" ht="15" customHeight="1">
      <c r="B16" s="912" t="s">
        <v>313</v>
      </c>
      <c r="C16" s="918"/>
      <c r="D16" s="522">
        <f>SUM(F16,G16,H16,I16,J16,K16)</f>
        <v>1286</v>
      </c>
      <c r="E16" s="522"/>
      <c r="F16" s="525">
        <v>600</v>
      </c>
      <c r="G16" s="525">
        <v>349</v>
      </c>
      <c r="H16" s="525">
        <v>196</v>
      </c>
      <c r="I16" s="525">
        <v>101</v>
      </c>
      <c r="J16" s="528">
        <v>28</v>
      </c>
      <c r="K16" s="528">
        <v>12</v>
      </c>
      <c r="L16" s="306"/>
      <c r="M16" s="306"/>
      <c r="N16" s="306"/>
    </row>
    <row r="17" spans="2:14" s="349" customFormat="1" ht="15" customHeight="1">
      <c r="B17" s="909" t="s">
        <v>151</v>
      </c>
      <c r="C17" s="919"/>
      <c r="D17" s="522"/>
      <c r="E17" s="894"/>
      <c r="F17" s="894"/>
      <c r="G17" s="894"/>
      <c r="H17" s="894"/>
      <c r="I17" s="894"/>
      <c r="J17" s="894"/>
      <c r="K17" s="894"/>
      <c r="L17" s="313"/>
      <c r="M17" s="313"/>
      <c r="N17" s="313"/>
    </row>
    <row r="18" spans="2:14" ht="18" customHeight="1">
      <c r="B18" s="912" t="s">
        <v>152</v>
      </c>
      <c r="C18" s="919"/>
      <c r="D18" s="522">
        <f t="shared" ref="D18:D64" si="0">SUM(F18,G18,H18,I18,J18,K18)</f>
        <v>339</v>
      </c>
      <c r="E18" s="563"/>
      <c r="F18" s="525">
        <v>213</v>
      </c>
      <c r="G18" s="525">
        <v>63</v>
      </c>
      <c r="H18" s="525">
        <v>30</v>
      </c>
      <c r="I18" s="525">
        <v>27</v>
      </c>
      <c r="J18" s="525">
        <v>6</v>
      </c>
      <c r="K18" s="525" t="s">
        <v>43</v>
      </c>
      <c r="L18" s="306"/>
      <c r="M18" s="306"/>
      <c r="N18" s="306"/>
    </row>
    <row r="19" spans="2:14" s="349" customFormat="1" ht="15" customHeight="1">
      <c r="B19" s="909" t="s">
        <v>153</v>
      </c>
      <c r="C19" s="919"/>
      <c r="D19" s="522"/>
      <c r="E19" s="894"/>
      <c r="F19" s="894"/>
      <c r="G19" s="894"/>
      <c r="H19" s="894"/>
      <c r="I19" s="894"/>
      <c r="J19" s="894"/>
      <c r="K19" s="894"/>
      <c r="L19" s="313"/>
      <c r="M19" s="313"/>
      <c r="N19" s="313"/>
    </row>
    <row r="20" spans="2:14" ht="32.1" customHeight="1">
      <c r="B20" s="912" t="s">
        <v>921</v>
      </c>
      <c r="C20" s="919"/>
      <c r="D20" s="522">
        <f t="shared" si="0"/>
        <v>18</v>
      </c>
      <c r="E20" s="522"/>
      <c r="F20" s="523">
        <v>4</v>
      </c>
      <c r="G20" s="523">
        <v>5</v>
      </c>
      <c r="H20" s="525">
        <v>6</v>
      </c>
      <c r="I20" s="525">
        <v>1</v>
      </c>
      <c r="J20" s="523">
        <v>2</v>
      </c>
      <c r="K20" s="564" t="s">
        <v>43</v>
      </c>
      <c r="L20" s="306"/>
      <c r="M20" s="348"/>
      <c r="N20" s="306"/>
    </row>
    <row r="21" spans="2:14" s="349" customFormat="1" ht="15" customHeight="1">
      <c r="B21" s="909" t="s">
        <v>922</v>
      </c>
      <c r="C21" s="919"/>
      <c r="D21" s="522"/>
      <c r="E21" s="894"/>
      <c r="F21" s="894"/>
      <c r="G21" s="894"/>
      <c r="H21" s="894"/>
      <c r="I21" s="894"/>
      <c r="J21" s="894"/>
      <c r="K21" s="894"/>
      <c r="L21" s="313"/>
      <c r="M21" s="311"/>
      <c r="N21" s="313"/>
    </row>
    <row r="22" spans="2:14" ht="32.1" customHeight="1">
      <c r="B22" s="912" t="s">
        <v>644</v>
      </c>
      <c r="C22" s="919"/>
      <c r="D22" s="522">
        <f t="shared" si="0"/>
        <v>453</v>
      </c>
      <c r="E22" s="563"/>
      <c r="F22" s="525">
        <v>88</v>
      </c>
      <c r="G22" s="525">
        <v>293</v>
      </c>
      <c r="H22" s="525">
        <v>70</v>
      </c>
      <c r="I22" s="525" t="s">
        <v>43</v>
      </c>
      <c r="J22" s="525" t="s">
        <v>43</v>
      </c>
      <c r="K22" s="525">
        <v>2</v>
      </c>
      <c r="L22" s="306"/>
      <c r="M22" s="348"/>
      <c r="N22" s="306"/>
    </row>
    <row r="23" spans="2:14" s="349" customFormat="1" ht="15" customHeight="1">
      <c r="B23" s="909" t="s">
        <v>154</v>
      </c>
      <c r="C23" s="919"/>
      <c r="D23" s="522"/>
      <c r="E23" s="894"/>
      <c r="F23" s="894"/>
      <c r="G23" s="894"/>
      <c r="H23" s="894"/>
      <c r="I23" s="894"/>
      <c r="J23" s="894"/>
      <c r="K23" s="894"/>
      <c r="L23" s="313"/>
      <c r="M23" s="311"/>
      <c r="N23" s="313"/>
    </row>
    <row r="24" spans="2:14" s="349" customFormat="1" ht="32.1" customHeight="1">
      <c r="B24" s="912" t="s">
        <v>155</v>
      </c>
      <c r="C24" s="919"/>
      <c r="D24" s="522">
        <f t="shared" si="0"/>
        <v>239</v>
      </c>
      <c r="E24" s="522"/>
      <c r="F24" s="523">
        <v>103</v>
      </c>
      <c r="G24" s="523">
        <v>98</v>
      </c>
      <c r="H24" s="525">
        <v>38</v>
      </c>
      <c r="I24" s="525" t="s">
        <v>43</v>
      </c>
      <c r="J24" s="525" t="s">
        <v>43</v>
      </c>
      <c r="K24" s="525" t="s">
        <v>43</v>
      </c>
      <c r="L24" s="313"/>
      <c r="M24" s="313"/>
      <c r="N24" s="313"/>
    </row>
    <row r="25" spans="2:14" s="349" customFormat="1" ht="15" customHeight="1">
      <c r="B25" s="909" t="s">
        <v>828</v>
      </c>
      <c r="C25" s="919"/>
      <c r="D25" s="522"/>
      <c r="E25" s="810"/>
      <c r="F25" s="895"/>
      <c r="G25" s="895"/>
      <c r="H25" s="895"/>
      <c r="I25" s="895"/>
      <c r="J25" s="895"/>
      <c r="K25" s="895"/>
      <c r="L25" s="313"/>
      <c r="M25" s="313"/>
      <c r="N25" s="313"/>
    </row>
    <row r="26" spans="2:14" s="349" customFormat="1" ht="18" customHeight="1">
      <c r="B26" s="912" t="s">
        <v>156</v>
      </c>
      <c r="C26" s="919"/>
      <c r="D26" s="522">
        <f t="shared" si="0"/>
        <v>95</v>
      </c>
      <c r="E26" s="563"/>
      <c r="F26" s="525">
        <v>49</v>
      </c>
      <c r="G26" s="525">
        <v>21</v>
      </c>
      <c r="H26" s="525">
        <v>20</v>
      </c>
      <c r="I26" s="525">
        <v>5</v>
      </c>
      <c r="J26" s="525" t="s">
        <v>43</v>
      </c>
      <c r="K26" s="525" t="s">
        <v>43</v>
      </c>
      <c r="L26" s="313"/>
      <c r="M26" s="313"/>
      <c r="N26" s="313"/>
    </row>
    <row r="27" spans="2:14" s="349" customFormat="1" ht="15" customHeight="1">
      <c r="B27" s="909" t="s">
        <v>157</v>
      </c>
      <c r="C27" s="919"/>
      <c r="D27" s="522"/>
      <c r="E27" s="896"/>
      <c r="F27" s="896"/>
      <c r="G27" s="896"/>
      <c r="H27" s="896"/>
      <c r="I27" s="896"/>
      <c r="J27" s="896"/>
      <c r="K27" s="896"/>
      <c r="L27" s="313"/>
      <c r="M27" s="313"/>
      <c r="N27" s="313"/>
    </row>
    <row r="28" spans="2:14" ht="18" customHeight="1">
      <c r="B28" s="912" t="s">
        <v>645</v>
      </c>
      <c r="C28" s="919"/>
      <c r="D28" s="522">
        <f t="shared" si="0"/>
        <v>335</v>
      </c>
      <c r="E28" s="522"/>
      <c r="F28" s="525">
        <v>79</v>
      </c>
      <c r="G28" s="525">
        <v>166</v>
      </c>
      <c r="H28" s="525">
        <v>82</v>
      </c>
      <c r="I28" s="528">
        <v>8</v>
      </c>
      <c r="J28" s="528" t="s">
        <v>43</v>
      </c>
      <c r="K28" s="528" t="s">
        <v>43</v>
      </c>
      <c r="L28" s="306"/>
      <c r="M28" s="306"/>
      <c r="N28" s="306"/>
    </row>
    <row r="29" spans="2:14" s="349" customFormat="1" ht="15" customHeight="1">
      <c r="B29" s="909" t="s">
        <v>829</v>
      </c>
      <c r="C29" s="919"/>
      <c r="D29" s="522"/>
      <c r="E29" s="810"/>
      <c r="F29" s="895"/>
      <c r="G29" s="895"/>
      <c r="H29" s="895"/>
      <c r="I29" s="895"/>
      <c r="J29" s="895"/>
      <c r="K29" s="895"/>
      <c r="L29" s="313"/>
      <c r="M29" s="313"/>
      <c r="N29" s="313"/>
    </row>
    <row r="30" spans="2:14" ht="18" customHeight="1">
      <c r="B30" s="912" t="s">
        <v>158</v>
      </c>
      <c r="C30" s="919"/>
      <c r="D30" s="522">
        <f t="shared" si="0"/>
        <v>169</v>
      </c>
      <c r="E30" s="563"/>
      <c r="F30" s="525">
        <v>22</v>
      </c>
      <c r="G30" s="525">
        <v>68</v>
      </c>
      <c r="H30" s="525">
        <v>78</v>
      </c>
      <c r="I30" s="525">
        <v>1</v>
      </c>
      <c r="J30" s="525" t="s">
        <v>43</v>
      </c>
      <c r="K30" s="525" t="s">
        <v>43</v>
      </c>
      <c r="L30" s="313"/>
      <c r="M30" s="306"/>
      <c r="N30" s="306"/>
    </row>
    <row r="31" spans="2:14" s="349" customFormat="1" ht="15" customHeight="1">
      <c r="B31" s="909" t="s">
        <v>159</v>
      </c>
      <c r="C31" s="919"/>
      <c r="D31" s="522"/>
      <c r="E31" s="896"/>
      <c r="F31" s="896"/>
      <c r="G31" s="896"/>
      <c r="H31" s="896"/>
      <c r="I31" s="896"/>
      <c r="J31" s="896"/>
      <c r="K31" s="896"/>
      <c r="L31" s="313"/>
      <c r="M31" s="313"/>
      <c r="N31" s="313"/>
    </row>
    <row r="32" spans="2:14" ht="18" customHeight="1">
      <c r="B32" s="912" t="s">
        <v>160</v>
      </c>
      <c r="C32" s="919"/>
      <c r="D32" s="522">
        <f t="shared" si="0"/>
        <v>210</v>
      </c>
      <c r="E32" s="522"/>
      <c r="F32" s="525">
        <v>47</v>
      </c>
      <c r="G32" s="525">
        <v>95</v>
      </c>
      <c r="H32" s="525">
        <v>60</v>
      </c>
      <c r="I32" s="528">
        <v>5</v>
      </c>
      <c r="J32" s="528">
        <v>2</v>
      </c>
      <c r="K32" s="528">
        <v>1</v>
      </c>
      <c r="L32" s="306"/>
      <c r="M32" s="306"/>
      <c r="N32" s="306"/>
    </row>
    <row r="33" spans="2:14" s="349" customFormat="1" ht="15" customHeight="1">
      <c r="B33" s="909" t="s">
        <v>161</v>
      </c>
      <c r="C33" s="919"/>
      <c r="D33" s="522"/>
      <c r="E33" s="810"/>
      <c r="F33" s="895"/>
      <c r="G33" s="897"/>
      <c r="H33" s="897"/>
      <c r="I33" s="897"/>
      <c r="J33" s="897"/>
      <c r="K33" s="897"/>
      <c r="L33" s="313"/>
      <c r="M33" s="313"/>
      <c r="N33" s="313"/>
    </row>
    <row r="34" spans="2:14" ht="18" customHeight="1">
      <c r="B34" s="915" t="s">
        <v>923</v>
      </c>
      <c r="C34" s="915"/>
      <c r="D34" s="522">
        <f t="shared" si="0"/>
        <v>145</v>
      </c>
      <c r="E34" s="522"/>
      <c r="F34" s="525">
        <v>37</v>
      </c>
      <c r="G34" s="525">
        <v>82</v>
      </c>
      <c r="H34" s="525">
        <v>26</v>
      </c>
      <c r="I34" s="525" t="s">
        <v>43</v>
      </c>
      <c r="J34" s="528" t="s">
        <v>43</v>
      </c>
      <c r="K34" s="528" t="s">
        <v>43</v>
      </c>
      <c r="L34" s="313"/>
      <c r="M34" s="306"/>
      <c r="N34" s="306"/>
    </row>
    <row r="35" spans="2:14" s="349" customFormat="1" ht="15" customHeight="1">
      <c r="B35" s="920" t="s">
        <v>924</v>
      </c>
      <c r="C35" s="921"/>
      <c r="D35" s="522"/>
      <c r="E35" s="894"/>
      <c r="F35" s="894"/>
      <c r="G35" s="894"/>
      <c r="H35" s="894"/>
      <c r="I35" s="894"/>
      <c r="J35" s="894"/>
      <c r="K35" s="894"/>
      <c r="L35" s="313"/>
      <c r="M35" s="313"/>
      <c r="N35" s="313"/>
    </row>
    <row r="36" spans="2:14" ht="18" customHeight="1">
      <c r="B36" s="1110" t="s">
        <v>925</v>
      </c>
      <c r="C36" s="1110"/>
      <c r="D36" s="522"/>
      <c r="E36" s="525"/>
      <c r="F36" s="525"/>
      <c r="G36" s="525"/>
      <c r="H36" s="525"/>
      <c r="I36" s="525"/>
      <c r="J36" s="525"/>
      <c r="K36" s="525"/>
      <c r="L36" s="306"/>
      <c r="M36" s="306"/>
      <c r="N36" s="306"/>
    </row>
    <row r="37" spans="2:14" s="349" customFormat="1" ht="15" customHeight="1">
      <c r="B37" s="909" t="s">
        <v>926</v>
      </c>
      <c r="C37" s="922"/>
      <c r="D37" s="522"/>
      <c r="E37" s="894"/>
      <c r="F37" s="894"/>
      <c r="G37" s="894"/>
      <c r="H37" s="894"/>
      <c r="I37" s="894"/>
      <c r="J37" s="894"/>
      <c r="K37" s="894"/>
      <c r="L37" s="313"/>
      <c r="M37" s="313"/>
      <c r="N37" s="313"/>
    </row>
    <row r="38" spans="2:14" ht="18" customHeight="1">
      <c r="B38" s="920" t="s">
        <v>927</v>
      </c>
      <c r="C38" s="919"/>
      <c r="D38" s="522">
        <f t="shared" ref="D38" si="1">SUM(F38,G38,H38,I38,J38,K38)</f>
        <v>804</v>
      </c>
      <c r="E38" s="522"/>
      <c r="F38" s="525">
        <v>161</v>
      </c>
      <c r="G38" s="525">
        <v>434</v>
      </c>
      <c r="H38" s="525">
        <v>203</v>
      </c>
      <c r="I38" s="525">
        <v>6</v>
      </c>
      <c r="J38" s="525" t="s">
        <v>43</v>
      </c>
      <c r="K38" s="528" t="s">
        <v>43</v>
      </c>
      <c r="L38" s="313"/>
      <c r="M38" s="306"/>
      <c r="N38" s="306"/>
    </row>
    <row r="39" spans="2:14" s="349" customFormat="1" ht="15" customHeight="1">
      <c r="B39" s="920" t="s">
        <v>928</v>
      </c>
      <c r="C39" s="919"/>
      <c r="D39" s="522"/>
      <c r="E39" s="894"/>
      <c r="F39" s="894"/>
      <c r="G39" s="894"/>
      <c r="H39" s="894"/>
      <c r="I39" s="894"/>
      <c r="J39" s="894"/>
      <c r="K39" s="894"/>
      <c r="L39" s="313"/>
      <c r="M39" s="313"/>
      <c r="N39" s="313"/>
    </row>
    <row r="40" spans="2:14" s="349" customFormat="1" ht="18" customHeight="1">
      <c r="B40" s="1135" t="s">
        <v>929</v>
      </c>
      <c r="C40" s="919"/>
      <c r="D40" s="522"/>
      <c r="E40" s="563"/>
      <c r="F40" s="525"/>
      <c r="G40" s="525"/>
      <c r="H40" s="525"/>
      <c r="I40" s="525"/>
      <c r="J40" s="525"/>
      <c r="K40" s="525"/>
      <c r="L40" s="313"/>
      <c r="M40" s="313"/>
      <c r="N40" s="313"/>
    </row>
    <row r="41" spans="2:14" s="349" customFormat="1" ht="15" customHeight="1">
      <c r="B41" s="909" t="s">
        <v>930</v>
      </c>
      <c r="C41" s="919"/>
      <c r="D41" s="522"/>
      <c r="E41" s="894"/>
      <c r="F41" s="894"/>
      <c r="G41" s="894"/>
      <c r="H41" s="894"/>
      <c r="I41" s="894"/>
      <c r="J41" s="894"/>
      <c r="K41" s="894"/>
      <c r="L41" s="313"/>
      <c r="M41" s="313"/>
      <c r="N41" s="313"/>
    </row>
    <row r="42" spans="2:14" ht="18" customHeight="1">
      <c r="B42" s="912" t="s">
        <v>931</v>
      </c>
      <c r="C42" s="919"/>
      <c r="D42" s="522">
        <f t="shared" ref="D42" si="2">SUM(F42,G42,H42,I42,J42,K42)</f>
        <v>280</v>
      </c>
      <c r="E42" s="522"/>
      <c r="F42" s="531">
        <v>236</v>
      </c>
      <c r="G42" s="531">
        <v>42</v>
      </c>
      <c r="H42" s="531">
        <v>1</v>
      </c>
      <c r="I42" s="531" t="s">
        <v>43</v>
      </c>
      <c r="J42" s="1136">
        <v>1</v>
      </c>
      <c r="K42" s="1136" t="s">
        <v>43</v>
      </c>
      <c r="L42" s="313"/>
      <c r="M42" s="306"/>
      <c r="N42" s="306"/>
    </row>
    <row r="43" spans="2:14" s="349" customFormat="1" ht="15" customHeight="1">
      <c r="B43" s="909" t="s">
        <v>932</v>
      </c>
      <c r="C43" s="919"/>
      <c r="D43" s="522"/>
      <c r="E43" s="896"/>
      <c r="F43" s="1137"/>
      <c r="G43" s="1137"/>
      <c r="H43" s="1137"/>
      <c r="I43" s="1137"/>
      <c r="J43" s="1137"/>
      <c r="K43" s="1137"/>
      <c r="L43" s="313"/>
      <c r="M43" s="313"/>
      <c r="N43" s="313"/>
    </row>
    <row r="44" spans="2:14" ht="18" customHeight="1">
      <c r="B44" s="908" t="s">
        <v>162</v>
      </c>
      <c r="C44" s="923"/>
      <c r="D44" s="522">
        <f t="shared" ref="D44" si="3">SUM(F44,G44,H44,I44,J44,K44)</f>
        <v>370</v>
      </c>
      <c r="E44" s="525"/>
      <c r="F44" s="531">
        <v>83</v>
      </c>
      <c r="G44" s="531">
        <v>218</v>
      </c>
      <c r="H44" s="531">
        <v>69</v>
      </c>
      <c r="I44" s="531" t="s">
        <v>43</v>
      </c>
      <c r="J44" s="531" t="s">
        <v>43</v>
      </c>
      <c r="K44" s="531" t="s">
        <v>43</v>
      </c>
      <c r="L44" s="306"/>
      <c r="M44" s="306"/>
      <c r="N44" s="306"/>
    </row>
    <row r="45" spans="2:14" s="349" customFormat="1" ht="15" customHeight="1">
      <c r="B45" s="909" t="s">
        <v>163</v>
      </c>
      <c r="C45" s="923"/>
      <c r="D45" s="522"/>
      <c r="E45" s="810"/>
      <c r="F45" s="1137"/>
      <c r="G45" s="1137"/>
      <c r="H45" s="1137"/>
      <c r="I45" s="1137"/>
      <c r="J45" s="1137"/>
      <c r="K45" s="1137"/>
      <c r="L45" s="313"/>
      <c r="M45" s="313"/>
      <c r="N45" s="313"/>
    </row>
    <row r="46" spans="2:14" ht="18" customHeight="1">
      <c r="B46" s="908" t="s">
        <v>164</v>
      </c>
      <c r="C46" s="923"/>
      <c r="D46" s="522">
        <f t="shared" si="0"/>
        <v>673</v>
      </c>
      <c r="E46" s="525"/>
      <c r="F46" s="531">
        <v>258</v>
      </c>
      <c r="G46" s="531">
        <v>356</v>
      </c>
      <c r="H46" s="531">
        <v>59</v>
      </c>
      <c r="I46" s="531" t="s">
        <v>43</v>
      </c>
      <c r="J46" s="531" t="s">
        <v>43</v>
      </c>
      <c r="K46" s="531" t="s">
        <v>43</v>
      </c>
      <c r="L46" s="306"/>
      <c r="M46" s="306"/>
      <c r="N46" s="306"/>
    </row>
    <row r="47" spans="2:14" s="349" customFormat="1" ht="15" customHeight="1">
      <c r="B47" s="909" t="s">
        <v>165</v>
      </c>
      <c r="C47" s="923"/>
      <c r="D47" s="522"/>
      <c r="E47" s="894"/>
      <c r="F47" s="1138"/>
      <c r="G47" s="1138"/>
      <c r="H47" s="1138"/>
      <c r="I47" s="1138"/>
      <c r="J47" s="1138"/>
      <c r="K47" s="1138"/>
      <c r="L47" s="313"/>
      <c r="M47" s="313"/>
      <c r="N47" s="313"/>
    </row>
    <row r="48" spans="2:14" ht="18" customHeight="1">
      <c r="B48" s="908" t="s">
        <v>646</v>
      </c>
      <c r="C48" s="924"/>
      <c r="D48" s="522">
        <f t="shared" si="0"/>
        <v>974</v>
      </c>
      <c r="E48" s="522"/>
      <c r="F48" s="531">
        <v>526</v>
      </c>
      <c r="G48" s="531">
        <v>406</v>
      </c>
      <c r="H48" s="531">
        <v>42</v>
      </c>
      <c r="I48" s="531" t="s">
        <v>43</v>
      </c>
      <c r="J48" s="531" t="s">
        <v>43</v>
      </c>
      <c r="K48" s="1136" t="s">
        <v>43</v>
      </c>
      <c r="L48" s="313"/>
      <c r="M48" s="306"/>
      <c r="N48" s="306"/>
    </row>
    <row r="49" spans="1:14" s="349" customFormat="1" ht="15" customHeight="1">
      <c r="B49" s="909" t="s">
        <v>166</v>
      </c>
      <c r="C49" s="923"/>
      <c r="D49" s="522"/>
      <c r="E49" s="894"/>
      <c r="F49" s="1138"/>
      <c r="G49" s="1138"/>
      <c r="H49" s="1138"/>
      <c r="I49" s="1138"/>
      <c r="J49" s="1138"/>
      <c r="K49" s="1138"/>
      <c r="L49" s="313"/>
      <c r="M49" s="313"/>
      <c r="N49" s="313"/>
    </row>
    <row r="50" spans="1:14" s="349" customFormat="1" ht="18" customHeight="1">
      <c r="B50" s="908" t="s">
        <v>933</v>
      </c>
      <c r="C50" s="923"/>
      <c r="D50" s="522">
        <f t="shared" si="0"/>
        <v>171</v>
      </c>
      <c r="E50" s="563"/>
      <c r="F50" s="531">
        <v>49</v>
      </c>
      <c r="G50" s="531">
        <v>113</v>
      </c>
      <c r="H50" s="531">
        <v>9</v>
      </c>
      <c r="I50" s="531" t="s">
        <v>43</v>
      </c>
      <c r="J50" s="531" t="s">
        <v>43</v>
      </c>
      <c r="K50" s="531" t="s">
        <v>43</v>
      </c>
      <c r="L50" s="313"/>
      <c r="M50" s="313"/>
      <c r="N50" s="313"/>
    </row>
    <row r="51" spans="1:14" s="349" customFormat="1" ht="15" customHeight="1">
      <c r="B51" s="908" t="s">
        <v>934</v>
      </c>
      <c r="C51" s="923"/>
      <c r="D51" s="522"/>
      <c r="E51" s="894"/>
      <c r="F51" s="1138"/>
      <c r="G51" s="1138"/>
      <c r="H51" s="1138"/>
      <c r="I51" s="1138"/>
      <c r="J51" s="1138"/>
      <c r="K51" s="1138"/>
      <c r="L51" s="313"/>
      <c r="M51" s="313"/>
      <c r="N51" s="313"/>
    </row>
    <row r="52" spans="1:14" ht="18" customHeight="1">
      <c r="B52" s="909" t="s">
        <v>935</v>
      </c>
      <c r="C52" s="923"/>
      <c r="D52" s="522"/>
      <c r="E52" s="522"/>
      <c r="F52" s="531"/>
      <c r="G52" s="531"/>
      <c r="H52" s="531"/>
      <c r="I52" s="531"/>
      <c r="J52" s="1136"/>
      <c r="K52" s="1136"/>
      <c r="L52" s="313"/>
      <c r="M52" s="306"/>
      <c r="N52" s="306"/>
    </row>
    <row r="53" spans="1:14" s="349" customFormat="1" ht="15" customHeight="1">
      <c r="B53" s="908" t="s">
        <v>936</v>
      </c>
      <c r="C53" s="923"/>
      <c r="D53" s="522">
        <f t="shared" si="0"/>
        <v>139</v>
      </c>
      <c r="E53" s="896"/>
      <c r="F53" s="1137">
        <v>122</v>
      </c>
      <c r="G53" s="1137">
        <v>16</v>
      </c>
      <c r="H53" s="1137">
        <v>1</v>
      </c>
      <c r="I53" s="1137" t="s">
        <v>43</v>
      </c>
      <c r="J53" s="1137" t="s">
        <v>43</v>
      </c>
      <c r="K53" s="1137" t="s">
        <v>43</v>
      </c>
      <c r="L53" s="313"/>
      <c r="M53" s="313"/>
      <c r="N53" s="313"/>
    </row>
    <row r="54" spans="1:14" ht="18" customHeight="1">
      <c r="B54" s="908" t="s">
        <v>937</v>
      </c>
      <c r="C54" s="923"/>
      <c r="D54" s="522"/>
      <c r="E54" s="525"/>
      <c r="F54" s="525"/>
      <c r="G54" s="525"/>
      <c r="H54" s="525"/>
      <c r="I54" s="525"/>
      <c r="J54" s="525"/>
      <c r="K54" s="525"/>
      <c r="L54" s="306"/>
      <c r="M54" s="306"/>
      <c r="N54" s="306"/>
    </row>
    <row r="55" spans="1:14" s="349" customFormat="1" ht="15" customHeight="1">
      <c r="B55" s="909" t="s">
        <v>167</v>
      </c>
      <c r="C55" s="923"/>
      <c r="D55" s="522"/>
      <c r="E55" s="810"/>
      <c r="F55" s="895"/>
      <c r="G55" s="895"/>
      <c r="H55" s="895"/>
      <c r="I55" s="895"/>
      <c r="J55" s="895"/>
      <c r="K55" s="895"/>
      <c r="L55" s="313"/>
      <c r="M55" s="313"/>
      <c r="N55" s="313"/>
    </row>
    <row r="56" spans="1:14" s="349" customFormat="1" ht="18" customHeight="1">
      <c r="B56" s="908" t="s">
        <v>938</v>
      </c>
      <c r="C56" s="923"/>
      <c r="D56" s="522">
        <f t="shared" si="0"/>
        <v>90</v>
      </c>
      <c r="E56" s="525"/>
      <c r="F56" s="525">
        <v>88</v>
      </c>
      <c r="G56" s="525">
        <v>2</v>
      </c>
      <c r="H56" s="525" t="s">
        <v>43</v>
      </c>
      <c r="I56" s="525" t="s">
        <v>43</v>
      </c>
      <c r="J56" s="525" t="s">
        <v>43</v>
      </c>
      <c r="K56" s="525" t="s">
        <v>43</v>
      </c>
      <c r="L56" s="313"/>
      <c r="M56" s="313"/>
      <c r="N56" s="313"/>
    </row>
    <row r="57" spans="1:14" ht="15" customHeight="1">
      <c r="B57" s="909" t="s">
        <v>939</v>
      </c>
      <c r="C57" s="923"/>
      <c r="D57" s="522"/>
      <c r="E57" s="889"/>
      <c r="F57" s="889"/>
      <c r="G57" s="889"/>
      <c r="H57" s="889"/>
      <c r="I57" s="889"/>
      <c r="J57" s="889"/>
      <c r="K57" s="889"/>
      <c r="L57" s="306"/>
      <c r="M57" s="306"/>
      <c r="N57" s="306"/>
    </row>
    <row r="58" spans="1:14" ht="15" customHeight="1">
      <c r="B58" s="908" t="s">
        <v>168</v>
      </c>
      <c r="C58" s="924"/>
      <c r="D58" s="522">
        <f t="shared" si="0"/>
        <v>1834</v>
      </c>
      <c r="E58" s="522"/>
      <c r="F58" s="525">
        <v>514</v>
      </c>
      <c r="G58" s="525">
        <v>906</v>
      </c>
      <c r="H58" s="525">
        <v>396</v>
      </c>
      <c r="I58" s="525">
        <v>17</v>
      </c>
      <c r="J58" s="525">
        <v>1</v>
      </c>
      <c r="K58" s="525" t="s">
        <v>43</v>
      </c>
      <c r="L58" s="306"/>
      <c r="M58" s="306"/>
      <c r="N58" s="306"/>
    </row>
    <row r="59" spans="1:14" ht="15" customHeight="1">
      <c r="B59" s="909" t="s">
        <v>169</v>
      </c>
      <c r="C59" s="923"/>
      <c r="D59" s="522"/>
      <c r="E59" s="522"/>
      <c r="F59" s="525"/>
      <c r="G59" s="525"/>
      <c r="H59" s="525"/>
      <c r="I59" s="525"/>
      <c r="J59" s="525"/>
      <c r="K59" s="525"/>
      <c r="L59" s="306"/>
      <c r="M59" s="306"/>
      <c r="N59" s="306"/>
    </row>
    <row r="60" spans="1:14" ht="15" customHeight="1">
      <c r="B60" s="908" t="s">
        <v>170</v>
      </c>
      <c r="C60" s="923"/>
      <c r="D60" s="522">
        <f t="shared" si="0"/>
        <v>91</v>
      </c>
      <c r="E60" s="522"/>
      <c r="F60" s="525">
        <v>44</v>
      </c>
      <c r="G60" s="525">
        <v>43</v>
      </c>
      <c r="H60" s="525">
        <v>4</v>
      </c>
      <c r="I60" s="525" t="s">
        <v>43</v>
      </c>
      <c r="J60" s="525" t="s">
        <v>43</v>
      </c>
      <c r="K60" s="525" t="s">
        <v>43</v>
      </c>
      <c r="L60" s="306"/>
      <c r="M60" s="306"/>
      <c r="N60" s="306"/>
    </row>
    <row r="61" spans="1:14" ht="15" customHeight="1">
      <c r="B61" s="909" t="s">
        <v>826</v>
      </c>
      <c r="C61" s="923"/>
      <c r="D61" s="522"/>
      <c r="E61" s="898"/>
      <c r="F61" s="525"/>
      <c r="G61" s="525"/>
      <c r="H61" s="525"/>
      <c r="I61" s="525"/>
      <c r="J61" s="525"/>
      <c r="K61" s="525"/>
      <c r="L61" s="306"/>
      <c r="M61" s="306"/>
      <c r="N61" s="306"/>
    </row>
    <row r="62" spans="1:14" ht="15" customHeight="1">
      <c r="B62" s="908" t="s">
        <v>171</v>
      </c>
      <c r="C62" s="923"/>
      <c r="D62" s="522">
        <f t="shared" si="0"/>
        <v>236</v>
      </c>
      <c r="E62" s="898"/>
      <c r="F62" s="525">
        <v>138</v>
      </c>
      <c r="G62" s="525">
        <v>73</v>
      </c>
      <c r="H62" s="525">
        <v>24</v>
      </c>
      <c r="I62" s="525">
        <v>1</v>
      </c>
      <c r="J62" s="525" t="s">
        <v>43</v>
      </c>
      <c r="K62" s="525" t="s">
        <v>43</v>
      </c>
      <c r="L62" s="306"/>
      <c r="M62" s="306"/>
      <c r="N62" s="306"/>
    </row>
    <row r="63" spans="1:14" ht="15" customHeight="1">
      <c r="A63" s="307"/>
      <c r="B63" s="909" t="s">
        <v>827</v>
      </c>
      <c r="C63" s="923"/>
      <c r="D63" s="522"/>
      <c r="E63" s="899"/>
      <c r="F63" s="525"/>
      <c r="G63" s="525"/>
      <c r="H63" s="525"/>
      <c r="I63" s="525"/>
      <c r="J63" s="525"/>
      <c r="K63" s="525"/>
      <c r="L63" s="306"/>
      <c r="M63" s="306"/>
      <c r="N63" s="306"/>
    </row>
    <row r="64" spans="1:14" ht="15" customHeight="1">
      <c r="B64" s="908" t="s">
        <v>172</v>
      </c>
      <c r="C64" s="923"/>
      <c r="D64" s="522">
        <f t="shared" si="0"/>
        <v>725</v>
      </c>
      <c r="E64" s="898"/>
      <c r="F64" s="525">
        <v>217</v>
      </c>
      <c r="G64" s="525">
        <v>360</v>
      </c>
      <c r="H64" s="525">
        <v>145</v>
      </c>
      <c r="I64" s="525">
        <v>3</v>
      </c>
      <c r="J64" s="525" t="s">
        <v>43</v>
      </c>
      <c r="K64" s="525" t="s">
        <v>43</v>
      </c>
      <c r="L64" s="306"/>
      <c r="M64" s="306"/>
      <c r="N64" s="306"/>
    </row>
    <row r="65" spans="1:14" ht="15" customHeight="1">
      <c r="B65" s="909" t="s">
        <v>173</v>
      </c>
      <c r="C65" s="923"/>
      <c r="D65" s="522"/>
      <c r="E65" s="847"/>
      <c r="F65" s="525"/>
      <c r="G65" s="525"/>
      <c r="H65" s="525"/>
      <c r="I65" s="525"/>
      <c r="J65" s="525"/>
      <c r="K65" s="525"/>
      <c r="L65" s="306"/>
      <c r="M65" s="306"/>
      <c r="N65" s="306"/>
    </row>
    <row r="66" spans="1:14" ht="2.25" customHeight="1" thickBot="1">
      <c r="A66" s="829"/>
      <c r="B66" s="318"/>
      <c r="C66" s="318"/>
      <c r="D66" s="829"/>
      <c r="E66" s="829"/>
      <c r="F66" s="829"/>
      <c r="G66" s="829"/>
      <c r="H66" s="829"/>
      <c r="I66" s="829"/>
      <c r="J66" s="829"/>
      <c r="K66" s="829"/>
      <c r="L66" s="829"/>
      <c r="M66" s="306"/>
      <c r="N66" s="306"/>
    </row>
    <row r="67" spans="1:14" s="414" customFormat="1" ht="15" customHeight="1">
      <c r="L67" s="393" t="s">
        <v>0</v>
      </c>
    </row>
    <row r="68" spans="1:14" s="414" customFormat="1" ht="13.5" customHeight="1">
      <c r="K68" s="394"/>
      <c r="L68" s="416" t="s">
        <v>811</v>
      </c>
    </row>
    <row r="69" spans="1:14" ht="12" customHeight="1">
      <c r="M69" s="306"/>
      <c r="N69" s="306"/>
    </row>
    <row r="70" spans="1:14" ht="12" customHeight="1">
      <c r="B70" s="401" t="s">
        <v>969</v>
      </c>
      <c r="M70" s="306"/>
      <c r="N70" s="306"/>
    </row>
    <row r="71" spans="1:14">
      <c r="B71" s="417" t="s">
        <v>819</v>
      </c>
      <c r="M71" s="306"/>
      <c r="N71" s="306"/>
    </row>
    <row r="72" spans="1:14">
      <c r="B72" s="422" t="s">
        <v>820</v>
      </c>
      <c r="F72" s="306"/>
      <c r="G72" s="306"/>
      <c r="H72" s="306"/>
      <c r="I72" s="306"/>
      <c r="J72" s="306"/>
      <c r="K72" s="306"/>
      <c r="L72" s="306"/>
      <c r="M72" s="306"/>
      <c r="N72" s="306"/>
    </row>
    <row r="73" spans="1:14">
      <c r="F73" s="306"/>
      <c r="G73" s="306"/>
      <c r="H73" s="306"/>
      <c r="I73" s="306"/>
      <c r="J73" s="306"/>
      <c r="K73" s="306"/>
      <c r="L73" s="306"/>
      <c r="M73" s="306"/>
      <c r="N73" s="306"/>
    </row>
    <row r="74" spans="1:14">
      <c r="F74" s="306"/>
      <c r="G74" s="306"/>
      <c r="H74" s="306"/>
      <c r="I74" s="306"/>
      <c r="J74" s="306"/>
      <c r="K74" s="306"/>
      <c r="L74" s="306"/>
      <c r="M74" s="306"/>
      <c r="N74" s="306"/>
    </row>
    <row r="75" spans="1:14">
      <c r="F75" s="306"/>
      <c r="G75" s="306"/>
      <c r="H75" s="306"/>
      <c r="I75" s="306"/>
      <c r="J75" s="306"/>
      <c r="K75" s="306"/>
      <c r="L75" s="306"/>
      <c r="M75" s="306"/>
      <c r="N75" s="306"/>
    </row>
    <row r="76" spans="1:14">
      <c r="F76" s="306"/>
      <c r="G76" s="306"/>
      <c r="H76" s="306"/>
      <c r="I76" s="306"/>
      <c r="J76" s="306"/>
      <c r="K76" s="306"/>
      <c r="L76" s="306"/>
      <c r="M76" s="306"/>
      <c r="N76" s="306"/>
    </row>
    <row r="77" spans="1:14">
      <c r="F77" s="306"/>
      <c r="G77" s="306"/>
      <c r="H77" s="306"/>
      <c r="I77" s="306"/>
      <c r="J77" s="306"/>
      <c r="K77" s="306"/>
      <c r="L77" s="306"/>
      <c r="M77" s="306"/>
      <c r="N77" s="306"/>
    </row>
    <row r="78" spans="1:14">
      <c r="F78" s="306"/>
      <c r="G78" s="306"/>
      <c r="H78" s="306"/>
      <c r="I78" s="306"/>
      <c r="J78" s="306"/>
      <c r="K78" s="306"/>
      <c r="L78" s="306"/>
      <c r="M78" s="306"/>
      <c r="N78" s="306"/>
    </row>
    <row r="79" spans="1:14">
      <c r="F79" s="306"/>
      <c r="G79" s="306"/>
      <c r="H79" s="306"/>
      <c r="I79" s="306"/>
      <c r="J79" s="306"/>
      <c r="K79" s="306"/>
      <c r="L79" s="306"/>
      <c r="M79" s="306"/>
      <c r="N79" s="306"/>
    </row>
    <row r="80" spans="1:14">
      <c r="F80" s="306"/>
      <c r="G80" s="306"/>
      <c r="H80" s="306"/>
      <c r="I80" s="306"/>
      <c r="J80" s="306"/>
      <c r="K80" s="306"/>
      <c r="L80" s="306"/>
      <c r="M80" s="306"/>
      <c r="N80" s="306"/>
    </row>
    <row r="81" spans="6:14">
      <c r="F81" s="306"/>
      <c r="G81" s="306"/>
      <c r="H81" s="306"/>
      <c r="I81" s="306"/>
      <c r="J81" s="306"/>
      <c r="K81" s="306"/>
      <c r="L81" s="306"/>
      <c r="M81" s="306"/>
      <c r="N81" s="306"/>
    </row>
    <row r="82" spans="6:14">
      <c r="F82" s="306"/>
      <c r="G82" s="306"/>
      <c r="H82" s="306"/>
      <c r="I82" s="306"/>
      <c r="J82" s="306"/>
      <c r="K82" s="306"/>
      <c r="L82" s="306"/>
      <c r="M82" s="306"/>
      <c r="N82" s="306"/>
    </row>
    <row r="83" spans="6:14">
      <c r="F83" s="306"/>
      <c r="G83" s="306"/>
      <c r="H83" s="306"/>
      <c r="I83" s="306"/>
      <c r="J83" s="306"/>
      <c r="K83" s="306"/>
      <c r="L83" s="306"/>
      <c r="M83" s="306"/>
      <c r="N83" s="306"/>
    </row>
    <row r="84" spans="6:14">
      <c r="F84" s="306"/>
      <c r="G84" s="306"/>
      <c r="H84" s="306"/>
      <c r="I84" s="306"/>
      <c r="J84" s="306"/>
      <c r="K84" s="306"/>
      <c r="L84" s="306"/>
      <c r="M84" s="306"/>
      <c r="N84" s="306"/>
    </row>
    <row r="85" spans="6:14">
      <c r="F85" s="306"/>
      <c r="G85" s="306"/>
      <c r="H85" s="306"/>
      <c r="I85" s="306"/>
      <c r="J85" s="306"/>
      <c r="K85" s="306"/>
      <c r="L85" s="306"/>
      <c r="M85" s="306"/>
      <c r="N85" s="306"/>
    </row>
    <row r="86" spans="6:14">
      <c r="F86" s="306"/>
      <c r="G86" s="306"/>
      <c r="H86" s="306"/>
      <c r="I86" s="306"/>
      <c r="J86" s="306"/>
      <c r="K86" s="306"/>
      <c r="L86" s="306"/>
      <c r="M86" s="306"/>
      <c r="N86" s="306"/>
    </row>
    <row r="87" spans="6:14">
      <c r="F87" s="306"/>
      <c r="G87" s="306"/>
      <c r="H87" s="306"/>
      <c r="I87" s="306"/>
      <c r="J87" s="306"/>
      <c r="K87" s="306"/>
      <c r="L87" s="306"/>
      <c r="M87" s="306"/>
      <c r="N87" s="306"/>
    </row>
    <row r="88" spans="6:14">
      <c r="F88" s="306"/>
      <c r="G88" s="306"/>
      <c r="H88" s="306"/>
      <c r="I88" s="306"/>
      <c r="J88" s="306"/>
      <c r="K88" s="306"/>
      <c r="L88" s="306"/>
      <c r="M88" s="306"/>
      <c r="N88" s="306"/>
    </row>
    <row r="89" spans="6:14">
      <c r="F89" s="306"/>
      <c r="G89" s="306"/>
      <c r="H89" s="306"/>
      <c r="I89" s="306"/>
      <c r="J89" s="306"/>
      <c r="K89" s="306"/>
      <c r="L89" s="306"/>
      <c r="M89" s="306"/>
      <c r="N89" s="306"/>
    </row>
    <row r="90" spans="6:14">
      <c r="F90" s="306"/>
      <c r="G90" s="306"/>
      <c r="H90" s="306"/>
      <c r="I90" s="306"/>
      <c r="J90" s="306"/>
      <c r="K90" s="306"/>
      <c r="L90" s="306"/>
      <c r="M90" s="306"/>
      <c r="N90" s="306"/>
    </row>
    <row r="91" spans="6:14">
      <c r="F91" s="306"/>
      <c r="G91" s="306"/>
      <c r="H91" s="306"/>
      <c r="I91" s="306"/>
      <c r="J91" s="306"/>
      <c r="K91" s="306"/>
      <c r="L91" s="306"/>
      <c r="M91" s="306"/>
      <c r="N91" s="306"/>
    </row>
    <row r="92" spans="6:14">
      <c r="F92" s="306"/>
      <c r="G92" s="306"/>
      <c r="H92" s="306"/>
      <c r="I92" s="306"/>
      <c r="J92" s="306"/>
      <c r="K92" s="306"/>
      <c r="L92" s="306"/>
      <c r="M92" s="306"/>
      <c r="N92" s="306"/>
    </row>
    <row r="93" spans="6:14">
      <c r="F93" s="306"/>
      <c r="G93" s="306"/>
      <c r="H93" s="306"/>
      <c r="I93" s="306"/>
      <c r="J93" s="306"/>
      <c r="K93" s="306"/>
      <c r="L93" s="306"/>
      <c r="M93" s="306"/>
      <c r="N93" s="306"/>
    </row>
    <row r="94" spans="6:14">
      <c r="F94" s="306"/>
      <c r="G94" s="306"/>
      <c r="H94" s="306"/>
      <c r="I94" s="306"/>
      <c r="J94" s="306"/>
      <c r="K94" s="306"/>
      <c r="L94" s="306"/>
      <c r="M94" s="306"/>
      <c r="N94" s="306"/>
    </row>
    <row r="95" spans="6:14">
      <c r="F95" s="306"/>
      <c r="G95" s="306"/>
      <c r="H95" s="306"/>
      <c r="I95" s="306"/>
      <c r="J95" s="306"/>
      <c r="K95" s="306"/>
      <c r="L95" s="306"/>
      <c r="M95" s="306"/>
      <c r="N95" s="306"/>
    </row>
    <row r="96" spans="6:14">
      <c r="F96" s="306"/>
      <c r="G96" s="306"/>
      <c r="H96" s="306"/>
      <c r="I96" s="306"/>
      <c r="J96" s="306"/>
      <c r="K96" s="306"/>
      <c r="L96" s="306"/>
      <c r="M96" s="306"/>
      <c r="N96" s="306"/>
    </row>
    <row r="97" spans="6:14">
      <c r="F97" s="306"/>
      <c r="G97" s="306"/>
      <c r="H97" s="306"/>
      <c r="I97" s="306"/>
      <c r="J97" s="306"/>
      <c r="K97" s="306"/>
      <c r="L97" s="306"/>
      <c r="M97" s="306"/>
      <c r="N97" s="306"/>
    </row>
    <row r="98" spans="6:14">
      <c r="F98" s="306"/>
      <c r="G98" s="306"/>
      <c r="H98" s="306"/>
      <c r="I98" s="306"/>
      <c r="J98" s="306"/>
      <c r="K98" s="306"/>
      <c r="L98" s="306"/>
      <c r="M98" s="306"/>
      <c r="N98" s="306"/>
    </row>
    <row r="99" spans="6:14">
      <c r="F99" s="306"/>
      <c r="G99" s="306"/>
      <c r="H99" s="306"/>
      <c r="I99" s="306"/>
      <c r="J99" s="306"/>
      <c r="K99" s="306"/>
      <c r="L99" s="306"/>
      <c r="M99" s="306"/>
      <c r="N99" s="306"/>
    </row>
    <row r="100" spans="6:14">
      <c r="F100" s="306"/>
      <c r="G100" s="306"/>
      <c r="H100" s="306"/>
      <c r="I100" s="306"/>
      <c r="J100" s="306"/>
      <c r="K100" s="306"/>
      <c r="L100" s="306"/>
      <c r="M100" s="306"/>
      <c r="N100" s="306"/>
    </row>
    <row r="101" spans="6:14">
      <c r="F101" s="306"/>
      <c r="G101" s="306"/>
      <c r="H101" s="306"/>
      <c r="I101" s="306"/>
      <c r="J101" s="306"/>
      <c r="K101" s="306"/>
      <c r="L101" s="306"/>
      <c r="M101" s="306"/>
      <c r="N101" s="306"/>
    </row>
    <row r="102" spans="6:14">
      <c r="F102" s="306"/>
      <c r="G102" s="306"/>
      <c r="H102" s="306"/>
      <c r="I102" s="306"/>
      <c r="J102" s="306"/>
      <c r="K102" s="306"/>
      <c r="L102" s="306"/>
      <c r="M102" s="306"/>
      <c r="N102" s="306"/>
    </row>
    <row r="103" spans="6:14">
      <c r="F103" s="306"/>
      <c r="G103" s="306"/>
      <c r="H103" s="306"/>
      <c r="I103" s="306"/>
      <c r="J103" s="306"/>
      <c r="K103" s="306"/>
      <c r="L103" s="306"/>
      <c r="M103" s="306"/>
      <c r="N103" s="306"/>
    </row>
    <row r="104" spans="6:14">
      <c r="F104" s="306"/>
      <c r="G104" s="306"/>
      <c r="H104" s="306"/>
      <c r="I104" s="306"/>
      <c r="J104" s="306"/>
      <c r="K104" s="306"/>
      <c r="L104" s="306"/>
      <c r="M104" s="306"/>
      <c r="N104" s="306"/>
    </row>
    <row r="105" spans="6:14">
      <c r="F105" s="306"/>
      <c r="G105" s="306"/>
      <c r="H105" s="306"/>
      <c r="I105" s="306"/>
      <c r="J105" s="306"/>
      <c r="K105" s="306"/>
      <c r="L105" s="306"/>
      <c r="M105" s="306"/>
      <c r="N105" s="306"/>
    </row>
    <row r="106" spans="6:14">
      <c r="F106" s="306"/>
      <c r="G106" s="306"/>
      <c r="H106" s="306"/>
      <c r="I106" s="306"/>
      <c r="J106" s="306"/>
      <c r="K106" s="306"/>
      <c r="L106" s="306"/>
      <c r="M106" s="306"/>
      <c r="N106" s="306"/>
    </row>
    <row r="107" spans="6:14">
      <c r="F107" s="306"/>
      <c r="G107" s="306"/>
      <c r="H107" s="306"/>
      <c r="I107" s="306"/>
      <c r="J107" s="306"/>
      <c r="K107" s="306"/>
      <c r="L107" s="306"/>
      <c r="M107" s="306"/>
      <c r="N107" s="306"/>
    </row>
    <row r="108" spans="6:14">
      <c r="F108" s="306"/>
      <c r="G108" s="306"/>
      <c r="H108" s="306"/>
      <c r="I108" s="306"/>
      <c r="J108" s="306"/>
      <c r="K108" s="306"/>
      <c r="L108" s="306"/>
      <c r="M108" s="306"/>
      <c r="N108" s="306"/>
    </row>
    <row r="109" spans="6:14">
      <c r="F109" s="306"/>
      <c r="G109" s="306"/>
      <c r="H109" s="306"/>
      <c r="I109" s="306"/>
      <c r="J109" s="306"/>
      <c r="K109" s="306"/>
      <c r="L109" s="306"/>
      <c r="M109" s="306"/>
      <c r="N109" s="306"/>
    </row>
    <row r="110" spans="6:14">
      <c r="F110" s="306"/>
      <c r="G110" s="306"/>
      <c r="H110" s="306"/>
      <c r="I110" s="306"/>
      <c r="J110" s="306"/>
      <c r="K110" s="306"/>
      <c r="L110" s="306"/>
      <c r="M110" s="306"/>
      <c r="N110" s="306"/>
    </row>
    <row r="111" spans="6:14">
      <c r="F111" s="306"/>
      <c r="G111" s="306"/>
      <c r="H111" s="306"/>
      <c r="I111" s="306"/>
      <c r="J111" s="306"/>
      <c r="K111" s="306"/>
      <c r="L111" s="306"/>
      <c r="M111" s="306"/>
      <c r="N111" s="306"/>
    </row>
    <row r="112" spans="6:14">
      <c r="F112" s="306"/>
      <c r="G112" s="306"/>
      <c r="H112" s="306"/>
      <c r="I112" s="306"/>
      <c r="J112" s="306"/>
      <c r="K112" s="306"/>
      <c r="L112" s="306"/>
      <c r="M112" s="306"/>
      <c r="N112" s="306"/>
    </row>
    <row r="113" spans="6:14">
      <c r="F113" s="306"/>
      <c r="G113" s="306"/>
      <c r="H113" s="306"/>
      <c r="I113" s="306"/>
      <c r="J113" s="306"/>
      <c r="K113" s="306"/>
      <c r="L113" s="306"/>
      <c r="M113" s="306"/>
      <c r="N113" s="306"/>
    </row>
    <row r="114" spans="6:14">
      <c r="F114" s="306"/>
      <c r="G114" s="306"/>
      <c r="H114" s="306"/>
      <c r="I114" s="306"/>
      <c r="J114" s="306"/>
      <c r="K114" s="306"/>
      <c r="L114" s="306"/>
      <c r="M114" s="306"/>
      <c r="N114" s="306"/>
    </row>
    <row r="115" spans="6:14">
      <c r="F115" s="306"/>
      <c r="G115" s="306"/>
      <c r="H115" s="306"/>
      <c r="I115" s="306"/>
      <c r="J115" s="306"/>
      <c r="K115" s="306"/>
      <c r="L115" s="306"/>
      <c r="M115" s="306"/>
      <c r="N115" s="306"/>
    </row>
    <row r="116" spans="6:14">
      <c r="F116" s="306"/>
      <c r="G116" s="306"/>
      <c r="H116" s="306"/>
      <c r="I116" s="306"/>
      <c r="J116" s="306"/>
      <c r="K116" s="306"/>
      <c r="L116" s="306"/>
      <c r="M116" s="306"/>
      <c r="N116" s="306"/>
    </row>
    <row r="117" spans="6:14">
      <c r="F117" s="306"/>
      <c r="G117" s="306"/>
      <c r="H117" s="306"/>
      <c r="I117" s="306"/>
      <c r="J117" s="306"/>
      <c r="K117" s="306"/>
      <c r="L117" s="306"/>
      <c r="M117" s="306"/>
      <c r="N117" s="306"/>
    </row>
    <row r="118" spans="6:14">
      <c r="F118" s="306"/>
      <c r="G118" s="306"/>
      <c r="H118" s="306"/>
      <c r="I118" s="306"/>
      <c r="J118" s="306"/>
      <c r="K118" s="306"/>
      <c r="L118" s="306"/>
      <c r="M118" s="306"/>
      <c r="N118" s="306"/>
    </row>
    <row r="119" spans="6:14">
      <c r="F119" s="306"/>
      <c r="G119" s="306"/>
      <c r="H119" s="306"/>
      <c r="I119" s="306"/>
      <c r="J119" s="306"/>
      <c r="K119" s="306"/>
      <c r="L119" s="306"/>
      <c r="M119" s="306"/>
      <c r="N119" s="306"/>
    </row>
    <row r="120" spans="6:14">
      <c r="F120" s="306"/>
      <c r="G120" s="306"/>
      <c r="H120" s="306"/>
      <c r="I120" s="306"/>
      <c r="J120" s="306"/>
      <c r="K120" s="306"/>
      <c r="L120" s="306"/>
      <c r="M120" s="306"/>
      <c r="N120" s="306"/>
    </row>
    <row r="121" spans="6:14">
      <c r="F121" s="306"/>
      <c r="G121" s="306"/>
      <c r="H121" s="306"/>
      <c r="I121" s="306"/>
      <c r="J121" s="306"/>
      <c r="K121" s="306"/>
      <c r="L121" s="306"/>
      <c r="M121" s="306"/>
      <c r="N121" s="306"/>
    </row>
    <row r="122" spans="6:14">
      <c r="F122" s="306"/>
      <c r="G122" s="306"/>
      <c r="H122" s="306"/>
      <c r="I122" s="306"/>
      <c r="J122" s="306"/>
      <c r="K122" s="306"/>
      <c r="L122" s="306"/>
      <c r="M122" s="306"/>
      <c r="N122" s="306"/>
    </row>
    <row r="123" spans="6:14">
      <c r="F123" s="306"/>
      <c r="G123" s="306"/>
      <c r="H123" s="306"/>
      <c r="I123" s="306"/>
      <c r="J123" s="306"/>
      <c r="K123" s="306"/>
      <c r="L123" s="306"/>
      <c r="M123" s="306"/>
      <c r="N123" s="306"/>
    </row>
    <row r="124" spans="6:14">
      <c r="F124" s="306"/>
      <c r="G124" s="306"/>
      <c r="H124" s="306"/>
      <c r="I124" s="306"/>
      <c r="J124" s="306"/>
      <c r="K124" s="306"/>
      <c r="L124" s="306"/>
      <c r="M124" s="306"/>
      <c r="N124" s="306"/>
    </row>
    <row r="125" spans="6:14">
      <c r="F125" s="306"/>
      <c r="G125" s="306"/>
      <c r="H125" s="306"/>
      <c r="I125" s="306"/>
      <c r="J125" s="306"/>
      <c r="K125" s="306"/>
      <c r="L125" s="306"/>
      <c r="M125" s="306"/>
      <c r="N125" s="306"/>
    </row>
    <row r="126" spans="6:14">
      <c r="F126" s="306"/>
      <c r="G126" s="306"/>
      <c r="H126" s="306"/>
      <c r="I126" s="306"/>
      <c r="J126" s="306"/>
      <c r="K126" s="306"/>
      <c r="L126" s="306"/>
      <c r="M126" s="306"/>
      <c r="N126" s="306"/>
    </row>
    <row r="127" spans="6:14">
      <c r="F127" s="306"/>
      <c r="G127" s="306"/>
      <c r="H127" s="306"/>
      <c r="I127" s="306"/>
      <c r="J127" s="306"/>
      <c r="K127" s="306"/>
      <c r="L127" s="306"/>
      <c r="M127" s="306"/>
      <c r="N127" s="306"/>
    </row>
    <row r="128" spans="6:14">
      <c r="F128" s="306"/>
      <c r="G128" s="306"/>
      <c r="H128" s="306"/>
      <c r="I128" s="306"/>
      <c r="J128" s="306"/>
      <c r="K128" s="306"/>
      <c r="L128" s="306"/>
      <c r="M128" s="306"/>
      <c r="N128" s="306"/>
    </row>
    <row r="129" spans="6:14">
      <c r="F129" s="306"/>
      <c r="G129" s="306"/>
      <c r="H129" s="306"/>
      <c r="I129" s="306"/>
      <c r="J129" s="306"/>
      <c r="K129" s="306"/>
      <c r="L129" s="306"/>
      <c r="M129" s="306"/>
      <c r="N129" s="306"/>
    </row>
    <row r="130" spans="6:14">
      <c r="F130" s="306"/>
      <c r="G130" s="306"/>
      <c r="H130" s="306"/>
      <c r="I130" s="306"/>
      <c r="J130" s="306"/>
      <c r="K130" s="306"/>
      <c r="L130" s="306"/>
      <c r="M130" s="306"/>
      <c r="N130" s="306"/>
    </row>
    <row r="131" spans="6:14">
      <c r="F131" s="306"/>
      <c r="G131" s="306"/>
      <c r="H131" s="306"/>
      <c r="I131" s="306"/>
      <c r="J131" s="306"/>
      <c r="K131" s="306"/>
      <c r="L131" s="306"/>
      <c r="M131" s="306"/>
      <c r="N131" s="306"/>
    </row>
    <row r="132" spans="6:14">
      <c r="F132" s="306"/>
      <c r="G132" s="306"/>
      <c r="H132" s="306"/>
      <c r="I132" s="306"/>
      <c r="J132" s="306"/>
      <c r="K132" s="306"/>
      <c r="L132" s="306"/>
      <c r="M132" s="306"/>
      <c r="N132" s="306"/>
    </row>
    <row r="133" spans="6:14">
      <c r="F133" s="306"/>
      <c r="G133" s="306"/>
      <c r="H133" s="306"/>
      <c r="I133" s="306"/>
      <c r="J133" s="306"/>
      <c r="K133" s="306"/>
      <c r="L133" s="306"/>
      <c r="M133" s="306"/>
      <c r="N133" s="306"/>
    </row>
    <row r="134" spans="6:14">
      <c r="F134" s="306"/>
      <c r="G134" s="306"/>
      <c r="H134" s="306"/>
      <c r="I134" s="306"/>
      <c r="J134" s="306"/>
      <c r="K134" s="306"/>
      <c r="L134" s="306"/>
      <c r="M134" s="306"/>
      <c r="N134" s="306"/>
    </row>
    <row r="135" spans="6:14">
      <c r="F135" s="306"/>
      <c r="G135" s="306"/>
      <c r="H135" s="306"/>
      <c r="I135" s="306"/>
      <c r="J135" s="306"/>
      <c r="K135" s="306"/>
      <c r="L135" s="306"/>
      <c r="M135" s="306"/>
      <c r="N135" s="306"/>
    </row>
    <row r="136" spans="6:14">
      <c r="F136" s="306"/>
      <c r="G136" s="306"/>
      <c r="H136" s="306"/>
      <c r="I136" s="306"/>
      <c r="J136" s="306"/>
      <c r="K136" s="306"/>
      <c r="L136" s="306"/>
      <c r="M136" s="306"/>
      <c r="N136" s="306"/>
    </row>
    <row r="137" spans="6:14">
      <c r="F137" s="306"/>
      <c r="G137" s="306"/>
      <c r="H137" s="306"/>
      <c r="I137" s="306"/>
      <c r="J137" s="306"/>
      <c r="K137" s="306"/>
      <c r="L137" s="306"/>
      <c r="M137" s="306"/>
      <c r="N137" s="306"/>
    </row>
    <row r="138" spans="6:14">
      <c r="F138" s="306"/>
      <c r="G138" s="306"/>
      <c r="H138" s="306"/>
      <c r="I138" s="306"/>
      <c r="J138" s="306"/>
      <c r="K138" s="306"/>
      <c r="L138" s="306"/>
      <c r="M138" s="306"/>
      <c r="N138" s="306"/>
    </row>
    <row r="139" spans="6:14">
      <c r="F139" s="306"/>
      <c r="G139" s="306"/>
      <c r="H139" s="306"/>
      <c r="I139" s="306"/>
      <c r="J139" s="306"/>
      <c r="K139" s="306"/>
      <c r="L139" s="306"/>
      <c r="M139" s="306"/>
      <c r="N139" s="306"/>
    </row>
    <row r="140" spans="6:14">
      <c r="F140" s="306"/>
      <c r="G140" s="306"/>
      <c r="H140" s="306"/>
      <c r="I140" s="306"/>
      <c r="J140" s="306"/>
      <c r="K140" s="306"/>
      <c r="L140" s="306"/>
      <c r="M140" s="306"/>
      <c r="N140" s="306"/>
    </row>
    <row r="141" spans="6:14">
      <c r="F141" s="306"/>
      <c r="G141" s="306"/>
      <c r="H141" s="306"/>
      <c r="I141" s="306"/>
      <c r="J141" s="306"/>
      <c r="K141" s="306"/>
      <c r="L141" s="306"/>
      <c r="M141" s="306"/>
      <c r="N141" s="306"/>
    </row>
    <row r="142" spans="6:14">
      <c r="F142" s="306"/>
      <c r="G142" s="306"/>
      <c r="H142" s="306"/>
      <c r="I142" s="306"/>
      <c r="J142" s="306"/>
      <c r="K142" s="306"/>
      <c r="L142" s="306"/>
      <c r="M142" s="306"/>
      <c r="N142" s="306"/>
    </row>
  </sheetData>
  <mergeCells count="7">
    <mergeCell ref="B36:C36"/>
    <mergeCell ref="F9:L9"/>
    <mergeCell ref="F10:L10"/>
    <mergeCell ref="G11:H11"/>
    <mergeCell ref="I11:J11"/>
    <mergeCell ref="G12:H12"/>
    <mergeCell ref="I12:J12"/>
  </mergeCells>
  <printOptions horizontalCentered="1"/>
  <pageMargins left="0.39370078740157499" right="0.39370078740157499" top="0.74803149606299202" bottom="0.511811023622047" header="0.118110236220472" footer="0.39370078740157499"/>
  <pageSetup paperSize="9" scale="68" orientation="portrait" r:id="rId1"/>
  <headerFooter scaleWithDoc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L42"/>
  <sheetViews>
    <sheetView showGridLines="0" view="pageBreakPreview" zoomScale="90" zoomScaleNormal="70" zoomScaleSheetLayoutView="90" workbookViewId="0">
      <selection activeCell="B40" sqref="B40"/>
    </sheetView>
  </sheetViews>
  <sheetFormatPr defaultRowHeight="15"/>
  <cols>
    <col min="1" max="1" width="1.7109375" customWidth="1"/>
    <col min="2" max="2" width="11.7109375" customWidth="1"/>
    <col min="3" max="3" width="28.7109375" customWidth="1"/>
    <col min="6" max="11" width="10.7109375" customWidth="1"/>
    <col min="12" max="12" width="1.7109375" customWidth="1"/>
  </cols>
  <sheetData>
    <row r="1" spans="1:12" ht="15" customHeight="1">
      <c r="A1" s="296"/>
      <c r="B1" s="296"/>
      <c r="C1" s="296"/>
      <c r="D1" s="296"/>
      <c r="E1" s="296"/>
      <c r="F1" s="294"/>
      <c r="G1" s="294"/>
      <c r="H1" s="294"/>
      <c r="I1" s="294"/>
      <c r="J1" s="294"/>
      <c r="K1" s="294"/>
      <c r="L1" s="295" t="s">
        <v>33</v>
      </c>
    </row>
    <row r="2" spans="1:12" ht="15" customHeight="1">
      <c r="A2" s="296"/>
      <c r="B2" s="296"/>
      <c r="C2" s="296"/>
      <c r="D2" s="296"/>
      <c r="E2" s="296"/>
      <c r="F2" s="294"/>
      <c r="G2" s="294"/>
      <c r="H2" s="294"/>
      <c r="I2" s="294"/>
      <c r="J2" s="294"/>
      <c r="K2" s="294"/>
      <c r="L2" s="297" t="s">
        <v>32</v>
      </c>
    </row>
    <row r="3" spans="1:12" ht="15" customHeight="1">
      <c r="A3" s="296"/>
      <c r="B3" s="296"/>
      <c r="C3" s="296"/>
      <c r="D3" s="296"/>
      <c r="E3" s="296"/>
      <c r="F3" s="294"/>
      <c r="G3" s="294"/>
      <c r="H3" s="294"/>
      <c r="I3" s="294"/>
      <c r="J3" s="294"/>
      <c r="K3" s="294"/>
      <c r="L3" s="294"/>
    </row>
    <row r="4" spans="1:12" ht="15" customHeight="1">
      <c r="A4" s="296"/>
      <c r="B4" s="296"/>
      <c r="C4" s="296"/>
      <c r="D4" s="296"/>
      <c r="E4" s="296"/>
      <c r="F4" s="294"/>
      <c r="G4" s="294"/>
      <c r="H4" s="294"/>
      <c r="I4" s="294"/>
      <c r="J4" s="294"/>
      <c r="K4" s="294"/>
      <c r="L4" s="294"/>
    </row>
    <row r="5" spans="1:12">
      <c r="A5" s="296"/>
      <c r="B5" s="295" t="s">
        <v>725</v>
      </c>
      <c r="C5" s="347" t="s">
        <v>965</v>
      </c>
      <c r="D5" s="347"/>
      <c r="E5" s="347"/>
      <c r="F5" s="347"/>
      <c r="G5" s="347"/>
      <c r="H5" s="296"/>
      <c r="I5" s="296"/>
      <c r="J5" s="296"/>
      <c r="K5" s="296"/>
      <c r="L5" s="296"/>
    </row>
    <row r="6" spans="1:12">
      <c r="A6" s="296"/>
      <c r="B6" s="297" t="s">
        <v>726</v>
      </c>
      <c r="C6" s="304" t="s">
        <v>966</v>
      </c>
      <c r="D6" s="304"/>
      <c r="E6" s="304"/>
      <c r="F6" s="304"/>
      <c r="G6" s="304"/>
      <c r="H6" s="305"/>
      <c r="I6" s="305"/>
      <c r="J6" s="305"/>
      <c r="K6" s="305"/>
      <c r="L6" s="305"/>
    </row>
    <row r="7" spans="1:12" ht="15.75" thickBot="1">
      <c r="A7" s="296"/>
      <c r="B7" s="304"/>
      <c r="C7" s="304"/>
      <c r="D7" s="304"/>
      <c r="E7" s="304"/>
      <c r="F7" s="304"/>
      <c r="G7" s="304"/>
      <c r="H7" s="305"/>
      <c r="I7" s="305"/>
      <c r="J7" s="305"/>
      <c r="K7" s="305"/>
      <c r="L7" s="305"/>
    </row>
    <row r="8" spans="1:12" ht="15.75" thickTop="1">
      <c r="A8" s="805"/>
      <c r="B8" s="805"/>
      <c r="C8" s="805"/>
      <c r="D8" s="806"/>
      <c r="E8" s="806"/>
      <c r="F8" s="805"/>
      <c r="G8" s="807"/>
      <c r="H8" s="807"/>
      <c r="I8" s="807"/>
      <c r="J8" s="807"/>
      <c r="K8" s="807"/>
      <c r="L8" s="805"/>
    </row>
    <row r="9" spans="1:12">
      <c r="A9" s="306"/>
      <c r="B9" s="307" t="s">
        <v>93</v>
      </c>
      <c r="C9" s="306"/>
      <c r="D9" s="808" t="s">
        <v>25</v>
      </c>
      <c r="E9" s="808"/>
      <c r="F9" s="1105" t="s">
        <v>54</v>
      </c>
      <c r="G9" s="1105"/>
      <c r="H9" s="1105"/>
      <c r="I9" s="1105"/>
      <c r="J9" s="1105"/>
      <c r="K9" s="1105"/>
      <c r="L9" s="1105"/>
    </row>
    <row r="10" spans="1:12">
      <c r="A10" s="306"/>
      <c r="B10" s="844" t="s">
        <v>94</v>
      </c>
      <c r="C10" s="306"/>
      <c r="D10" s="810" t="s">
        <v>22</v>
      </c>
      <c r="E10" s="808"/>
      <c r="F10" s="1106" t="s">
        <v>55</v>
      </c>
      <c r="G10" s="1106"/>
      <c r="H10" s="1106"/>
      <c r="I10" s="1106"/>
      <c r="J10" s="1106"/>
      <c r="K10" s="1106"/>
      <c r="L10" s="1107"/>
    </row>
    <row r="11" spans="1:12">
      <c r="A11" s="306"/>
      <c r="B11" s="306"/>
      <c r="C11" s="306"/>
      <c r="D11" s="306"/>
      <c r="E11" s="810"/>
      <c r="F11" s="811" t="s">
        <v>95</v>
      </c>
      <c r="G11" s="1111" t="s">
        <v>96</v>
      </c>
      <c r="H11" s="1111"/>
      <c r="I11" s="1111" t="s">
        <v>97</v>
      </c>
      <c r="J11" s="1111"/>
      <c r="K11" s="808" t="s">
        <v>98</v>
      </c>
      <c r="L11" s="306"/>
    </row>
    <row r="12" spans="1:12">
      <c r="A12" s="306"/>
      <c r="B12" s="306"/>
      <c r="C12" s="306"/>
      <c r="D12" s="306"/>
      <c r="E12" s="810"/>
      <c r="F12" s="813" t="s">
        <v>99</v>
      </c>
      <c r="G12" s="1112" t="s">
        <v>100</v>
      </c>
      <c r="H12" s="1112"/>
      <c r="I12" s="1112" t="s">
        <v>101</v>
      </c>
      <c r="J12" s="1112"/>
      <c r="K12" s="813" t="s">
        <v>598</v>
      </c>
      <c r="L12" s="306"/>
    </row>
    <row r="13" spans="1:12">
      <c r="A13" s="306"/>
      <c r="B13" s="306"/>
      <c r="C13" s="306"/>
      <c r="D13" s="306"/>
      <c r="E13" s="810"/>
      <c r="F13" s="811" t="s">
        <v>102</v>
      </c>
      <c r="G13" s="845" t="s">
        <v>103</v>
      </c>
      <c r="H13" s="845" t="s">
        <v>104</v>
      </c>
      <c r="I13" s="846" t="s">
        <v>66</v>
      </c>
      <c r="J13" s="846" t="s">
        <v>67</v>
      </c>
      <c r="K13" s="845" t="s">
        <v>599</v>
      </c>
      <c r="L13" s="306"/>
    </row>
    <row r="14" spans="1:12">
      <c r="A14" s="814"/>
      <c r="B14" s="814"/>
      <c r="C14" s="814"/>
      <c r="D14" s="814"/>
      <c r="E14" s="815"/>
      <c r="F14" s="815"/>
      <c r="G14" s="815"/>
      <c r="H14" s="815"/>
      <c r="I14" s="815"/>
      <c r="J14" s="815"/>
      <c r="K14" s="815"/>
      <c r="L14" s="814"/>
    </row>
    <row r="15" spans="1:12">
      <c r="A15" s="296"/>
      <c r="B15" s="816"/>
      <c r="C15" s="816"/>
      <c r="D15" s="816"/>
      <c r="E15" s="309"/>
      <c r="F15" s="309"/>
      <c r="G15" s="309"/>
      <c r="H15" s="309"/>
      <c r="I15" s="309"/>
      <c r="J15" s="309"/>
      <c r="K15" s="309"/>
      <c r="L15" s="816"/>
    </row>
    <row r="16" spans="1:12">
      <c r="A16" s="296"/>
      <c r="B16" s="908" t="s">
        <v>940</v>
      </c>
      <c r="C16" s="891"/>
      <c r="D16" s="522">
        <f>SUM(F16,G16,H16,I16,J16,K16)</f>
        <v>1662</v>
      </c>
      <c r="E16" s="522"/>
      <c r="F16" s="525">
        <v>1262</v>
      </c>
      <c r="G16" s="525">
        <v>395</v>
      </c>
      <c r="H16" s="525">
        <v>5</v>
      </c>
      <c r="I16" s="525" t="s">
        <v>43</v>
      </c>
      <c r="J16" s="528" t="s">
        <v>43</v>
      </c>
      <c r="K16" s="528" t="s">
        <v>43</v>
      </c>
      <c r="L16" s="306"/>
    </row>
    <row r="17" spans="1:12">
      <c r="A17" s="349"/>
      <c r="B17" s="909" t="s">
        <v>941</v>
      </c>
      <c r="C17" s="892"/>
      <c r="D17" s="522"/>
      <c r="E17" s="894"/>
      <c r="F17" s="894"/>
      <c r="G17" s="894"/>
      <c r="H17" s="894"/>
      <c r="I17" s="894"/>
      <c r="J17" s="894"/>
      <c r="K17" s="894"/>
      <c r="L17" s="313"/>
    </row>
    <row r="18" spans="1:12">
      <c r="A18" s="296"/>
      <c r="B18" s="923"/>
      <c r="C18" s="892"/>
      <c r="D18" s="522"/>
      <c r="E18" s="563"/>
      <c r="F18" s="525"/>
      <c r="G18" s="525"/>
      <c r="H18" s="525"/>
      <c r="I18" s="525"/>
      <c r="J18" s="525"/>
      <c r="K18" s="525"/>
      <c r="L18" s="306"/>
    </row>
    <row r="19" spans="1:12">
      <c r="A19" s="349"/>
      <c r="B19" s="908" t="s">
        <v>942</v>
      </c>
      <c r="C19" s="892"/>
      <c r="D19" s="522">
        <f>SUM(F19,G19,H19,I19,J19,K19)</f>
        <v>267</v>
      </c>
      <c r="E19" s="894"/>
      <c r="F19" s="894">
        <v>243</v>
      </c>
      <c r="G19" s="894">
        <v>24</v>
      </c>
      <c r="H19" s="894" t="s">
        <v>43</v>
      </c>
      <c r="I19" s="894" t="s">
        <v>43</v>
      </c>
      <c r="J19" s="894" t="s">
        <v>43</v>
      </c>
      <c r="K19" s="894" t="s">
        <v>43</v>
      </c>
      <c r="L19" s="313"/>
    </row>
    <row r="20" spans="1:12">
      <c r="A20" s="296"/>
      <c r="B20" s="909" t="s">
        <v>943</v>
      </c>
      <c r="C20" s="892"/>
      <c r="D20" s="522"/>
      <c r="E20" s="522"/>
      <c r="F20" s="523"/>
      <c r="G20" s="523"/>
      <c r="H20" s="525"/>
      <c r="I20" s="525"/>
      <c r="J20" s="523"/>
      <c r="K20" s="528"/>
      <c r="L20" s="306"/>
    </row>
    <row r="21" spans="1:12">
      <c r="A21" s="349"/>
      <c r="B21" s="923"/>
      <c r="C21" s="892"/>
      <c r="D21" s="522"/>
      <c r="E21" s="894"/>
      <c r="F21" s="894"/>
      <c r="G21" s="894"/>
      <c r="H21" s="894"/>
      <c r="I21" s="894"/>
      <c r="J21" s="894"/>
      <c r="K21" s="894"/>
      <c r="L21" s="313"/>
    </row>
    <row r="22" spans="1:12">
      <c r="A22" s="296"/>
      <c r="B22" s="908" t="s">
        <v>944</v>
      </c>
      <c r="C22" s="892"/>
      <c r="D22" s="522">
        <f>SUM(F22,G22,H22,I22,J22,K22)</f>
        <v>985</v>
      </c>
      <c r="E22" s="563"/>
      <c r="F22" s="525">
        <v>808</v>
      </c>
      <c r="G22" s="525">
        <v>172</v>
      </c>
      <c r="H22" s="525">
        <v>5</v>
      </c>
      <c r="I22" s="525" t="s">
        <v>43</v>
      </c>
      <c r="J22" s="525" t="s">
        <v>43</v>
      </c>
      <c r="K22" s="525" t="s">
        <v>43</v>
      </c>
      <c r="L22" s="306"/>
    </row>
    <row r="23" spans="1:12">
      <c r="A23" s="349"/>
      <c r="B23" s="909" t="s">
        <v>945</v>
      </c>
      <c r="C23" s="892"/>
      <c r="D23" s="522"/>
      <c r="E23" s="894"/>
      <c r="F23" s="894"/>
      <c r="G23" s="894"/>
      <c r="H23" s="894"/>
      <c r="I23" s="894"/>
      <c r="J23" s="894"/>
      <c r="K23" s="894"/>
      <c r="L23" s="313"/>
    </row>
    <row r="24" spans="1:12">
      <c r="A24" s="349"/>
      <c r="B24" s="923"/>
      <c r="C24" s="892"/>
      <c r="D24" s="522"/>
      <c r="E24" s="522"/>
      <c r="F24" s="523"/>
      <c r="G24" s="523"/>
      <c r="H24" s="525"/>
      <c r="I24" s="523"/>
      <c r="J24" s="528"/>
      <c r="K24" s="528"/>
      <c r="L24" s="313"/>
    </row>
    <row r="25" spans="1:12">
      <c r="A25" s="349"/>
      <c r="B25" s="908" t="s">
        <v>174</v>
      </c>
      <c r="C25" s="892"/>
      <c r="D25" s="522">
        <f>SUM(F25,G25,H25,I25,J25,K25)</f>
        <v>1774</v>
      </c>
      <c r="E25" s="810"/>
      <c r="F25" s="525">
        <v>447</v>
      </c>
      <c r="G25" s="525">
        <v>389</v>
      </c>
      <c r="H25" s="525">
        <v>305</v>
      </c>
      <c r="I25" s="525">
        <v>179</v>
      </c>
      <c r="J25" s="525">
        <v>164</v>
      </c>
      <c r="K25" s="525">
        <v>290</v>
      </c>
      <c r="L25" s="313"/>
    </row>
    <row r="26" spans="1:12">
      <c r="A26" s="349"/>
      <c r="B26" s="909" t="s">
        <v>175</v>
      </c>
      <c r="C26" s="892"/>
      <c r="D26" s="522"/>
      <c r="E26" s="563"/>
      <c r="F26" s="525"/>
      <c r="G26" s="525"/>
      <c r="H26" s="525"/>
      <c r="I26" s="525"/>
      <c r="J26" s="525"/>
      <c r="K26" s="525"/>
      <c r="L26" s="313"/>
    </row>
    <row r="27" spans="1:12">
      <c r="A27" s="349"/>
      <c r="B27" s="923"/>
      <c r="C27" s="892"/>
      <c r="D27" s="522"/>
      <c r="E27" s="896"/>
      <c r="F27" s="896"/>
      <c r="G27" s="896"/>
      <c r="H27" s="896"/>
      <c r="I27" s="896"/>
      <c r="J27" s="896"/>
      <c r="K27" s="896"/>
      <c r="L27" s="313"/>
    </row>
    <row r="28" spans="1:12">
      <c r="A28" s="296"/>
      <c r="B28" s="908" t="s">
        <v>176</v>
      </c>
      <c r="C28" s="892"/>
      <c r="D28" s="522">
        <f>SUM(F28,G28,H28,I28,J28,K28)</f>
        <v>2528</v>
      </c>
      <c r="E28" s="522"/>
      <c r="F28" s="525">
        <v>1098</v>
      </c>
      <c r="G28" s="525">
        <v>654</v>
      </c>
      <c r="H28" s="525">
        <v>398</v>
      </c>
      <c r="I28" s="528">
        <v>103</v>
      </c>
      <c r="J28" s="528">
        <v>89</v>
      </c>
      <c r="K28" s="528">
        <v>186</v>
      </c>
      <c r="L28" s="306"/>
    </row>
    <row r="29" spans="1:12">
      <c r="A29" s="349"/>
      <c r="B29" s="909" t="s">
        <v>177</v>
      </c>
      <c r="C29" s="892"/>
      <c r="D29" s="522"/>
      <c r="E29" s="810"/>
      <c r="F29" s="895"/>
      <c r="G29" s="895"/>
      <c r="H29" s="895"/>
      <c r="I29" s="895"/>
      <c r="J29" s="895"/>
      <c r="K29" s="895"/>
      <c r="L29" s="313"/>
    </row>
    <row r="30" spans="1:12">
      <c r="A30" s="296"/>
      <c r="B30" s="923"/>
      <c r="C30" s="892"/>
      <c r="D30" s="522"/>
      <c r="E30" s="563"/>
      <c r="F30" s="525"/>
      <c r="G30" s="525"/>
      <c r="H30" s="525"/>
      <c r="I30" s="525"/>
      <c r="J30" s="525"/>
      <c r="K30" s="525"/>
      <c r="L30" s="313"/>
    </row>
    <row r="31" spans="1:12">
      <c r="A31" s="349"/>
      <c r="B31" s="908" t="s">
        <v>178</v>
      </c>
      <c r="C31" s="892"/>
      <c r="D31" s="522">
        <f>SUM(F31,G31,H31,I31,J31,K31)</f>
        <v>269</v>
      </c>
      <c r="E31" s="896"/>
      <c r="F31" s="896">
        <v>86</v>
      </c>
      <c r="G31" s="896">
        <v>49</v>
      </c>
      <c r="H31" s="896">
        <v>49</v>
      </c>
      <c r="I31" s="896">
        <v>18</v>
      </c>
      <c r="J31" s="896">
        <v>12</v>
      </c>
      <c r="K31" s="896">
        <v>55</v>
      </c>
      <c r="L31" s="313"/>
    </row>
    <row r="32" spans="1:12">
      <c r="A32" s="296"/>
      <c r="B32" s="909" t="s">
        <v>178</v>
      </c>
      <c r="C32" s="892"/>
      <c r="D32" s="522"/>
      <c r="E32" s="522"/>
      <c r="F32" s="525"/>
      <c r="G32" s="525"/>
      <c r="H32" s="525"/>
      <c r="I32" s="528"/>
      <c r="J32" s="528"/>
      <c r="K32" s="528"/>
      <c r="L32" s="306"/>
    </row>
    <row r="33" spans="1:12">
      <c r="A33" s="349"/>
      <c r="B33" s="923"/>
      <c r="C33" s="892"/>
      <c r="D33" s="522"/>
      <c r="E33" s="810"/>
      <c r="F33" s="895"/>
      <c r="G33" s="897"/>
      <c r="H33" s="897"/>
      <c r="I33" s="897"/>
      <c r="J33" s="897"/>
      <c r="K33" s="897"/>
      <c r="L33" s="313"/>
    </row>
    <row r="34" spans="1:12">
      <c r="A34" s="296"/>
      <c r="B34" s="908" t="s">
        <v>179</v>
      </c>
      <c r="C34" s="888"/>
      <c r="D34" s="522">
        <f>SUM(F34,G34,H34,I34,J34,K34)</f>
        <v>40</v>
      </c>
      <c r="E34" s="522"/>
      <c r="F34" s="525">
        <v>27</v>
      </c>
      <c r="G34" s="525">
        <v>10</v>
      </c>
      <c r="H34" s="525">
        <v>2</v>
      </c>
      <c r="I34" s="525" t="s">
        <v>43</v>
      </c>
      <c r="J34" s="528" t="s">
        <v>43</v>
      </c>
      <c r="K34" s="528">
        <v>1</v>
      </c>
      <c r="L34" s="313"/>
    </row>
    <row r="35" spans="1:12">
      <c r="A35" s="349"/>
      <c r="B35" s="909" t="s">
        <v>180</v>
      </c>
      <c r="C35" s="893"/>
      <c r="D35" s="522"/>
      <c r="E35" s="894"/>
      <c r="F35" s="894"/>
      <c r="G35" s="894"/>
      <c r="H35" s="894"/>
      <c r="I35" s="894"/>
      <c r="J35" s="894"/>
      <c r="K35" s="894"/>
      <c r="L35" s="313"/>
    </row>
    <row r="36" spans="1:12" ht="15.75" thickBot="1">
      <c r="A36" s="829"/>
      <c r="B36" s="318"/>
      <c r="C36" s="318"/>
      <c r="D36" s="829"/>
      <c r="E36" s="829"/>
      <c r="F36" s="829"/>
      <c r="G36" s="829"/>
      <c r="H36" s="829"/>
      <c r="I36" s="829"/>
      <c r="J36" s="829"/>
      <c r="K36" s="829"/>
      <c r="L36" s="829"/>
    </row>
    <row r="37" spans="1:12">
      <c r="A37" s="414"/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393" t="s">
        <v>0</v>
      </c>
    </row>
    <row r="38" spans="1:12">
      <c r="A38" s="414"/>
      <c r="B38" s="414"/>
      <c r="C38" s="414"/>
      <c r="D38" s="414"/>
      <c r="E38" s="414"/>
      <c r="F38" s="414"/>
      <c r="G38" s="414"/>
      <c r="H38" s="414"/>
      <c r="I38" s="414"/>
      <c r="J38" s="414"/>
      <c r="K38" s="394"/>
      <c r="L38" s="416" t="s">
        <v>811</v>
      </c>
    </row>
    <row r="39" spans="1:12">
      <c r="A39" s="296"/>
      <c r="B39" s="296"/>
      <c r="C39" s="296"/>
      <c r="D39" s="296"/>
      <c r="E39" s="296"/>
      <c r="F39" s="296"/>
      <c r="G39" s="296"/>
      <c r="H39" s="296"/>
      <c r="I39" s="296"/>
      <c r="J39" s="296"/>
      <c r="K39" s="296"/>
      <c r="L39" s="296"/>
    </row>
    <row r="40" spans="1:12">
      <c r="A40" s="296"/>
      <c r="B40" s="401" t="s">
        <v>969</v>
      </c>
      <c r="C40" s="296"/>
      <c r="D40" s="296"/>
      <c r="E40" s="296"/>
      <c r="F40" s="296"/>
      <c r="G40" s="296"/>
      <c r="H40" s="296"/>
      <c r="I40" s="296"/>
      <c r="J40" s="296"/>
      <c r="K40" s="296"/>
      <c r="L40" s="296"/>
    </row>
    <row r="41" spans="1:12">
      <c r="A41" s="296"/>
      <c r="B41" s="417" t="s">
        <v>819</v>
      </c>
      <c r="C41" s="296"/>
      <c r="D41" s="296"/>
      <c r="E41" s="296"/>
      <c r="F41" s="296"/>
      <c r="G41" s="296"/>
      <c r="H41" s="296"/>
      <c r="I41" s="296"/>
      <c r="J41" s="296"/>
      <c r="K41" s="296"/>
      <c r="L41" s="296"/>
    </row>
    <row r="42" spans="1:12">
      <c r="A42" s="296"/>
      <c r="B42" s="422" t="s">
        <v>820</v>
      </c>
      <c r="C42" s="296"/>
      <c r="D42" s="296"/>
      <c r="E42" s="296"/>
      <c r="F42" s="306"/>
      <c r="G42" s="306"/>
      <c r="H42" s="306"/>
      <c r="I42" s="306"/>
      <c r="J42" s="306"/>
      <c r="K42" s="306"/>
      <c r="L42" s="306"/>
    </row>
  </sheetData>
  <mergeCells count="6">
    <mergeCell ref="F9:L9"/>
    <mergeCell ref="F10:L10"/>
    <mergeCell ref="G11:H11"/>
    <mergeCell ref="I11:J11"/>
    <mergeCell ref="G12:H12"/>
    <mergeCell ref="I12:J12"/>
  </mergeCells>
  <pageMargins left="0.7" right="0.7" top="0.75" bottom="0.75" header="0.3" footer="0.3"/>
  <pageSetup paperSize="9" scale="69" orientation="portrait" verticalDpi="0" r:id="rId1"/>
  <colBreaks count="1" manualBreakCount="1">
    <brk id="12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H39"/>
  <sheetViews>
    <sheetView showGridLines="0" view="pageBreakPreview" zoomScale="90" zoomScaleSheetLayoutView="90" workbookViewId="0">
      <selection activeCell="B37" sqref="B37"/>
    </sheetView>
  </sheetViews>
  <sheetFormatPr defaultColWidth="8.42578125" defaultRowHeight="14.25"/>
  <cols>
    <col min="1" max="1" width="1.7109375" style="299" customWidth="1"/>
    <col min="2" max="2" width="11.85546875" style="299" customWidth="1"/>
    <col min="3" max="3" width="19.85546875" style="299" customWidth="1"/>
    <col min="4" max="4" width="18.5703125" style="319" customWidth="1"/>
    <col min="5" max="5" width="18.7109375" style="299" customWidth="1"/>
    <col min="6" max="6" width="22.85546875" style="320" customWidth="1"/>
    <col min="7" max="7" width="1.28515625" style="299" customWidth="1"/>
    <col min="8" max="8" width="0.7109375" style="299" customWidth="1"/>
    <col min="9" max="9" width="0.85546875" style="299" customWidth="1"/>
    <col min="10" max="16384" width="8.42578125" style="299"/>
  </cols>
  <sheetData>
    <row r="1" spans="1:7" ht="15" customHeight="1">
      <c r="G1" s="321" t="s">
        <v>33</v>
      </c>
    </row>
    <row r="2" spans="1:7" ht="15" customHeight="1">
      <c r="G2" s="322" t="s">
        <v>32</v>
      </c>
    </row>
    <row r="3" spans="1:7" ht="15" customHeight="1"/>
    <row r="4" spans="1:7" ht="15" customHeight="1"/>
    <row r="5" spans="1:7" ht="17.25" customHeight="1">
      <c r="B5" s="321" t="s">
        <v>727</v>
      </c>
      <c r="C5" s="298" t="s">
        <v>753</v>
      </c>
      <c r="D5" s="301"/>
      <c r="E5" s="300"/>
      <c r="F5" s="302"/>
      <c r="G5" s="300"/>
    </row>
    <row r="6" spans="1:7" ht="17.25" customHeight="1">
      <c r="B6" s="496"/>
      <c r="C6" s="300" t="s">
        <v>967</v>
      </c>
      <c r="D6" s="301"/>
      <c r="E6" s="300"/>
      <c r="F6" s="302"/>
      <c r="G6" s="300"/>
    </row>
    <row r="7" spans="1:7" ht="17.25" customHeight="1">
      <c r="B7" s="494" t="s">
        <v>728</v>
      </c>
      <c r="C7" s="303" t="s">
        <v>754</v>
      </c>
      <c r="D7" s="301"/>
      <c r="E7" s="300"/>
      <c r="F7" s="302"/>
      <c r="G7" s="300"/>
    </row>
    <row r="8" spans="1:7" s="323" customFormat="1" ht="15" customHeight="1">
      <c r="C8" s="303" t="s">
        <v>968</v>
      </c>
      <c r="D8" s="324"/>
      <c r="F8" s="325"/>
    </row>
    <row r="9" spans="1:7" ht="7.5" customHeight="1" thickBot="1">
      <c r="A9" s="326"/>
    </row>
    <row r="10" spans="1:7" ht="8.1" customHeight="1" thickTop="1">
      <c r="A10" s="831"/>
      <c r="B10" s="832"/>
      <c r="C10" s="831"/>
      <c r="D10" s="833"/>
      <c r="E10" s="833"/>
      <c r="F10" s="834"/>
      <c r="G10" s="832" t="s">
        <v>31</v>
      </c>
    </row>
    <row r="11" spans="1:7" ht="15.95" customHeight="1">
      <c r="A11" s="319"/>
      <c r="B11" s="328" t="s">
        <v>54</v>
      </c>
      <c r="C11" s="319"/>
      <c r="D11" s="302" t="s">
        <v>25</v>
      </c>
      <c r="E11" s="778" t="s">
        <v>650</v>
      </c>
      <c r="F11" s="835" t="s">
        <v>181</v>
      </c>
      <c r="G11" s="328"/>
    </row>
    <row r="12" spans="1:7" ht="15.95" customHeight="1">
      <c r="A12" s="319"/>
      <c r="B12" s="330" t="s">
        <v>55</v>
      </c>
      <c r="C12" s="319"/>
      <c r="D12" s="325" t="s">
        <v>22</v>
      </c>
      <c r="E12" s="325" t="s">
        <v>182</v>
      </c>
      <c r="F12" s="325" t="s">
        <v>674</v>
      </c>
      <c r="G12" s="328"/>
    </row>
    <row r="13" spans="1:7" ht="8.1" customHeight="1">
      <c r="A13" s="836"/>
      <c r="B13" s="837"/>
      <c r="C13" s="837"/>
      <c r="D13" s="838"/>
      <c r="E13" s="836"/>
      <c r="F13" s="838"/>
      <c r="G13" s="839" t="s">
        <v>31</v>
      </c>
    </row>
    <row r="14" spans="1:7" ht="8.1" customHeight="1">
      <c r="A14" s="319"/>
      <c r="B14" s="324"/>
      <c r="C14" s="324"/>
      <c r="D14" s="320"/>
      <c r="E14" s="319"/>
      <c r="G14" s="327"/>
    </row>
    <row r="15" spans="1:7" ht="30" customHeight="1">
      <c r="A15" s="319"/>
      <c r="B15" s="328" t="s">
        <v>57</v>
      </c>
      <c r="C15" s="319"/>
      <c r="D15" s="560">
        <f>SUM(E15,F15)</f>
        <v>4453</v>
      </c>
      <c r="E15" s="560">
        <f>SUM(E19,E22,E25,E28,E31)</f>
        <v>3566</v>
      </c>
      <c r="F15" s="560">
        <f>SUM(F19,F22,F25,F28,F31)</f>
        <v>887</v>
      </c>
      <c r="G15" s="319"/>
    </row>
    <row r="16" spans="1:7" ht="30" customHeight="1">
      <c r="A16" s="319"/>
      <c r="B16" s="367" t="s">
        <v>22</v>
      </c>
      <c r="C16" s="319"/>
      <c r="D16" s="299"/>
      <c r="F16" s="299"/>
      <c r="G16" s="319"/>
    </row>
    <row r="17" spans="1:8" ht="9.75" customHeight="1">
      <c r="A17" s="319"/>
      <c r="B17" s="330"/>
      <c r="C17" s="319"/>
      <c r="D17" s="299"/>
      <c r="F17" s="299"/>
      <c r="G17" s="319"/>
    </row>
    <row r="18" spans="1:8" ht="9.75" customHeight="1">
      <c r="A18" s="319"/>
      <c r="B18" s="330"/>
      <c r="C18" s="319"/>
      <c r="D18" s="299"/>
      <c r="F18" s="299"/>
      <c r="G18" s="319"/>
    </row>
    <row r="19" spans="1:8" ht="30" customHeight="1">
      <c r="A19" s="319"/>
      <c r="B19" s="840" t="s">
        <v>183</v>
      </c>
      <c r="C19" s="319"/>
      <c r="D19" s="561">
        <v>250</v>
      </c>
      <c r="E19" s="561">
        <v>229</v>
      </c>
      <c r="F19" s="561" t="s">
        <v>43</v>
      </c>
      <c r="G19" s="301"/>
      <c r="H19" s="300"/>
    </row>
    <row r="20" spans="1:8" s="333" customFormat="1" ht="30" customHeight="1">
      <c r="A20" s="841"/>
      <c r="B20" s="842" t="s">
        <v>99</v>
      </c>
      <c r="C20" s="841"/>
      <c r="D20" s="561"/>
      <c r="G20" s="841"/>
    </row>
    <row r="21" spans="1:8" ht="9.75" customHeight="1">
      <c r="A21" s="319"/>
      <c r="B21" s="840"/>
      <c r="C21" s="319"/>
      <c r="D21" s="561"/>
      <c r="E21" s="335"/>
      <c r="F21" s="334"/>
      <c r="G21" s="319"/>
    </row>
    <row r="22" spans="1:8" ht="30" customHeight="1">
      <c r="A22" s="319"/>
      <c r="B22" s="840" t="s">
        <v>184</v>
      </c>
      <c r="C22" s="319"/>
      <c r="D22" s="561">
        <v>767</v>
      </c>
      <c r="E22" s="561">
        <v>706</v>
      </c>
      <c r="F22" s="561">
        <v>7</v>
      </c>
      <c r="G22" s="319"/>
    </row>
    <row r="23" spans="1:8" ht="30" customHeight="1">
      <c r="A23" s="319"/>
      <c r="B23" s="842" t="s">
        <v>185</v>
      </c>
      <c r="C23" s="319"/>
      <c r="D23" s="561"/>
      <c r="E23" s="335"/>
      <c r="F23" s="334"/>
      <c r="G23" s="319"/>
    </row>
    <row r="24" spans="1:8" ht="9.75" customHeight="1">
      <c r="A24" s="319"/>
      <c r="B24" s="840"/>
      <c r="C24" s="319"/>
      <c r="D24" s="561"/>
      <c r="E24" s="335"/>
      <c r="F24" s="334"/>
      <c r="G24" s="319"/>
    </row>
    <row r="25" spans="1:8" ht="30" customHeight="1">
      <c r="A25" s="319"/>
      <c r="B25" s="840" t="s">
        <v>186</v>
      </c>
      <c r="C25" s="319"/>
      <c r="D25" s="561">
        <v>1389</v>
      </c>
      <c r="E25" s="561">
        <v>1146</v>
      </c>
      <c r="F25" s="561">
        <v>265</v>
      </c>
      <c r="G25" s="319"/>
    </row>
    <row r="26" spans="1:8" ht="30" customHeight="1">
      <c r="A26" s="319"/>
      <c r="B26" s="842" t="s">
        <v>187</v>
      </c>
      <c r="C26" s="319"/>
      <c r="D26" s="561"/>
      <c r="E26" s="335"/>
      <c r="F26" s="334"/>
      <c r="G26" s="319"/>
    </row>
    <row r="27" spans="1:8" ht="9.75" customHeight="1">
      <c r="A27" s="319"/>
      <c r="B27" s="840"/>
      <c r="C27" s="319"/>
      <c r="D27" s="561"/>
      <c r="E27" s="335"/>
      <c r="F27" s="334"/>
      <c r="G27" s="319"/>
    </row>
    <row r="28" spans="1:8" ht="30" customHeight="1">
      <c r="A28" s="319"/>
      <c r="B28" s="840" t="s">
        <v>188</v>
      </c>
      <c r="C28" s="319"/>
      <c r="D28" s="561">
        <v>365</v>
      </c>
      <c r="E28" s="843">
        <v>182</v>
      </c>
      <c r="F28" s="843">
        <v>162</v>
      </c>
      <c r="G28" s="319"/>
    </row>
    <row r="29" spans="1:8" ht="30" customHeight="1">
      <c r="A29" s="319"/>
      <c r="B29" s="842" t="s">
        <v>101</v>
      </c>
      <c r="C29" s="319"/>
      <c r="D29" s="561"/>
      <c r="E29" s="335"/>
      <c r="F29" s="334"/>
      <c r="G29" s="319"/>
    </row>
    <row r="30" spans="1:8" ht="9.75" customHeight="1">
      <c r="A30" s="319"/>
      <c r="B30" s="840"/>
      <c r="C30" s="319"/>
      <c r="D30" s="561"/>
      <c r="E30" s="335"/>
      <c r="F30" s="334"/>
      <c r="G30" s="319"/>
    </row>
    <row r="31" spans="1:8" ht="30" customHeight="1">
      <c r="A31" s="319"/>
      <c r="B31" s="840" t="s">
        <v>312</v>
      </c>
      <c r="C31" s="319"/>
      <c r="D31" s="561">
        <v>1951</v>
      </c>
      <c r="E31" s="843">
        <v>1303</v>
      </c>
      <c r="F31" s="843">
        <v>453</v>
      </c>
      <c r="G31" s="319"/>
    </row>
    <row r="32" spans="1:8" ht="30" customHeight="1">
      <c r="A32" s="319"/>
      <c r="B32" s="842" t="s">
        <v>598</v>
      </c>
      <c r="C32" s="319"/>
      <c r="D32" s="334"/>
      <c r="E32" s="335"/>
      <c r="F32" s="334"/>
      <c r="G32" s="319"/>
    </row>
    <row r="33" spans="1:8" ht="9.75" customHeight="1">
      <c r="A33" s="319"/>
      <c r="B33" s="336"/>
      <c r="C33" s="319"/>
      <c r="D33" s="334"/>
      <c r="E33" s="335"/>
      <c r="F33" s="334"/>
      <c r="G33" s="319"/>
    </row>
    <row r="34" spans="1:8" ht="11.25" customHeight="1" thickBot="1">
      <c r="A34" s="337"/>
      <c r="B34" s="338"/>
      <c r="C34" s="337"/>
      <c r="D34" s="339"/>
      <c r="E34" s="339"/>
      <c r="F34" s="340"/>
      <c r="G34" s="337"/>
      <c r="H34" s="319"/>
    </row>
    <row r="35" spans="1:8" s="411" customFormat="1" ht="15" customHeight="1">
      <c r="D35" s="412"/>
      <c r="F35" s="423"/>
      <c r="G35" s="393" t="s">
        <v>0</v>
      </c>
    </row>
    <row r="36" spans="1:8" s="411" customFormat="1" ht="12" customHeight="1">
      <c r="D36" s="412"/>
      <c r="F36" s="424"/>
      <c r="G36" s="394" t="s">
        <v>811</v>
      </c>
    </row>
    <row r="37" spans="1:8">
      <c r="A37" s="341"/>
      <c r="B37" s="401" t="s">
        <v>969</v>
      </c>
      <c r="C37" s="342"/>
      <c r="D37" s="343"/>
    </row>
    <row r="38" spans="1:8" s="333" customFormat="1" ht="13.5" customHeight="1">
      <c r="B38" s="417" t="s">
        <v>821</v>
      </c>
      <c r="C38" s="344"/>
      <c r="D38" s="345"/>
      <c r="F38" s="346"/>
    </row>
    <row r="39" spans="1:8">
      <c r="B39" s="503" t="s">
        <v>822</v>
      </c>
    </row>
  </sheetData>
  <printOptions horizontalCentered="1" gridLinesSet="0"/>
  <pageMargins left="0.39370078740157499" right="0.39370078740157499" top="0.74803149606299202" bottom="0.511811023622047" header="0.118110236220472" footer="0.39370078740157499"/>
  <pageSetup paperSize="9" orientation="portrait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12"/>
  <sheetViews>
    <sheetView showGridLines="0" view="pageBreakPreview" zoomScale="90" zoomScaleSheetLayoutView="90" workbookViewId="0">
      <selection activeCell="C6" sqref="C6"/>
    </sheetView>
  </sheetViews>
  <sheetFormatPr defaultRowHeight="14.25"/>
  <cols>
    <col min="1" max="1" width="1.42578125" style="296" customWidth="1"/>
    <col min="2" max="2" width="11.5703125" style="296" customWidth="1"/>
    <col min="3" max="3" width="20.7109375" style="296" customWidth="1"/>
    <col min="4" max="4" width="9.28515625" style="296" customWidth="1"/>
    <col min="5" max="5" width="2" style="296" customWidth="1"/>
    <col min="6" max="6" width="13.85546875" style="296" customWidth="1"/>
    <col min="7" max="7" width="16.7109375" style="296" customWidth="1"/>
    <col min="8" max="8" width="11.7109375" style="296" customWidth="1"/>
    <col min="9" max="9" width="11.85546875" style="296" customWidth="1"/>
    <col min="10" max="10" width="11" style="296" customWidth="1"/>
    <col min="11" max="11" width="1.140625" style="296" customWidth="1"/>
    <col min="12" max="12" width="0.5703125" style="296" customWidth="1"/>
    <col min="13" max="16384" width="9.140625" style="296"/>
  </cols>
  <sheetData>
    <row r="1" spans="1:12" ht="15" customHeight="1">
      <c r="F1" s="294"/>
      <c r="G1" s="294"/>
      <c r="H1" s="294"/>
      <c r="I1" s="294"/>
      <c r="J1" s="294"/>
      <c r="K1" s="294"/>
      <c r="L1" s="295" t="s">
        <v>33</v>
      </c>
    </row>
    <row r="2" spans="1:12" ht="15" customHeight="1">
      <c r="F2" s="294"/>
      <c r="G2" s="294"/>
      <c r="H2" s="294"/>
      <c r="I2" s="294"/>
      <c r="J2" s="294"/>
      <c r="K2" s="294"/>
      <c r="L2" s="297" t="s">
        <v>32</v>
      </c>
    </row>
    <row r="3" spans="1:12" ht="15" customHeight="1">
      <c r="F3" s="294"/>
      <c r="G3" s="294"/>
      <c r="H3" s="294"/>
      <c r="I3" s="294"/>
      <c r="J3" s="294"/>
      <c r="K3" s="294"/>
      <c r="L3" s="294"/>
    </row>
    <row r="4" spans="1:12" ht="15" customHeight="1">
      <c r="F4" s="294"/>
      <c r="G4" s="294"/>
      <c r="H4" s="294"/>
      <c r="I4" s="294"/>
      <c r="J4" s="294"/>
      <c r="K4" s="294"/>
      <c r="L4" s="294"/>
    </row>
    <row r="5" spans="1:12" s="299" customFormat="1" ht="17.25" customHeight="1">
      <c r="B5" s="321" t="s">
        <v>729</v>
      </c>
      <c r="C5" s="298" t="s">
        <v>970</v>
      </c>
      <c r="D5" s="300"/>
      <c r="E5" s="300"/>
      <c r="F5" s="301"/>
      <c r="G5" s="300"/>
      <c r="H5" s="302"/>
      <c r="I5" s="300"/>
    </row>
    <row r="6" spans="1:12" s="299" customFormat="1" ht="17.25" customHeight="1">
      <c r="B6" s="322" t="s">
        <v>730</v>
      </c>
      <c r="C6" s="303" t="s">
        <v>971</v>
      </c>
      <c r="D6" s="300"/>
      <c r="E6" s="300"/>
      <c r="F6" s="301"/>
      <c r="G6" s="300"/>
      <c r="H6" s="302"/>
      <c r="I6" s="300"/>
    </row>
    <row r="7" spans="1:12" ht="9.9499999999999993" customHeight="1" thickBot="1">
      <c r="B7" s="304"/>
      <c r="C7" s="304"/>
      <c r="D7" s="304"/>
      <c r="E7" s="304"/>
      <c r="F7" s="304"/>
      <c r="G7" s="304"/>
      <c r="H7" s="305"/>
      <c r="I7" s="305"/>
      <c r="J7" s="305"/>
      <c r="K7" s="305"/>
      <c r="L7" s="305"/>
    </row>
    <row r="8" spans="1:12" ht="3.75" customHeight="1" thickTop="1">
      <c r="A8" s="805"/>
      <c r="B8" s="805"/>
      <c r="C8" s="805"/>
      <c r="D8" s="806"/>
      <c r="E8" s="806"/>
      <c r="F8" s="805"/>
      <c r="G8" s="807"/>
      <c r="H8" s="807"/>
      <c r="I8" s="807"/>
      <c r="J8" s="807"/>
      <c r="K8" s="805"/>
      <c r="L8" s="306"/>
    </row>
    <row r="9" spans="1:12" ht="15" customHeight="1">
      <c r="A9" s="306"/>
      <c r="B9" s="350" t="s">
        <v>93</v>
      </c>
      <c r="C9" s="306"/>
      <c r="D9" s="808" t="s">
        <v>25</v>
      </c>
      <c r="E9" s="808"/>
      <c r="F9" s="1105" t="s">
        <v>54</v>
      </c>
      <c r="G9" s="1105"/>
      <c r="H9" s="1105"/>
      <c r="I9" s="1105"/>
      <c r="J9" s="1105"/>
      <c r="K9" s="1105"/>
      <c r="L9" s="306"/>
    </row>
    <row r="10" spans="1:12" ht="15" customHeight="1">
      <c r="A10" s="306"/>
      <c r="B10" s="809" t="s">
        <v>94</v>
      </c>
      <c r="C10" s="306"/>
      <c r="D10" s="810" t="s">
        <v>22</v>
      </c>
      <c r="E10" s="808"/>
      <c r="F10" s="1106" t="s">
        <v>55</v>
      </c>
      <c r="G10" s="1106"/>
      <c r="H10" s="1106"/>
      <c r="I10" s="1106"/>
      <c r="J10" s="1106"/>
      <c r="K10" s="1107"/>
      <c r="L10" s="306"/>
    </row>
    <row r="11" spans="1:12" ht="18" customHeight="1">
      <c r="A11" s="306"/>
      <c r="B11" s="306"/>
      <c r="C11" s="306"/>
      <c r="D11" s="306"/>
      <c r="E11" s="810"/>
      <c r="F11" s="811" t="s">
        <v>189</v>
      </c>
      <c r="G11" s="812" t="s">
        <v>190</v>
      </c>
      <c r="H11" s="812" t="s">
        <v>191</v>
      </c>
      <c r="I11" s="811" t="s">
        <v>192</v>
      </c>
      <c r="J11" s="811" t="s">
        <v>193</v>
      </c>
      <c r="K11" s="306"/>
      <c r="L11" s="808"/>
    </row>
    <row r="12" spans="1:12" ht="18" customHeight="1">
      <c r="A12" s="306"/>
      <c r="B12" s="306"/>
      <c r="C12" s="306"/>
      <c r="D12" s="306"/>
      <c r="E12" s="810"/>
      <c r="F12" s="811" t="s">
        <v>194</v>
      </c>
      <c r="G12" s="811" t="s">
        <v>195</v>
      </c>
      <c r="H12" s="811" t="s">
        <v>196</v>
      </c>
      <c r="I12" s="811" t="s">
        <v>197</v>
      </c>
      <c r="J12" s="808" t="s">
        <v>198</v>
      </c>
      <c r="K12" s="306"/>
      <c r="L12" s="808"/>
    </row>
    <row r="13" spans="1:12" ht="18" customHeight="1">
      <c r="A13" s="306"/>
      <c r="B13" s="306"/>
      <c r="C13" s="306"/>
      <c r="D13" s="306"/>
      <c r="E13" s="810"/>
      <c r="F13" s="813" t="s">
        <v>99</v>
      </c>
      <c r="G13" s="813" t="s">
        <v>185</v>
      </c>
      <c r="H13" s="813" t="s">
        <v>187</v>
      </c>
      <c r="I13" s="813" t="s">
        <v>101</v>
      </c>
      <c r="J13" s="813" t="s">
        <v>598</v>
      </c>
      <c r="K13" s="306"/>
      <c r="L13" s="808"/>
    </row>
    <row r="14" spans="1:12" ht="3.75" customHeight="1">
      <c r="A14" s="814"/>
      <c r="B14" s="814"/>
      <c r="C14" s="814"/>
      <c r="D14" s="814"/>
      <c r="E14" s="815"/>
      <c r="F14" s="815"/>
      <c r="G14" s="815"/>
      <c r="H14" s="815"/>
      <c r="I14" s="815"/>
      <c r="J14" s="815"/>
      <c r="K14" s="814"/>
      <c r="L14" s="308"/>
    </row>
    <row r="15" spans="1:12" ht="5.25" customHeight="1">
      <c r="B15" s="816"/>
      <c r="C15" s="816"/>
      <c r="D15" s="816"/>
      <c r="E15" s="309"/>
      <c r="F15" s="309"/>
      <c r="G15" s="309"/>
      <c r="H15" s="309"/>
      <c r="I15" s="309"/>
      <c r="J15" s="309"/>
      <c r="K15" s="816"/>
      <c r="L15" s="308"/>
    </row>
    <row r="16" spans="1:12" s="349" customFormat="1" ht="8.1" customHeight="1">
      <c r="B16" s="311"/>
      <c r="C16" s="313"/>
      <c r="D16" s="310"/>
      <c r="E16" s="311"/>
      <c r="F16" s="817"/>
      <c r="G16" s="817"/>
      <c r="H16" s="817"/>
      <c r="I16" s="817"/>
      <c r="J16" s="817"/>
      <c r="K16" s="313"/>
      <c r="L16" s="312"/>
    </row>
    <row r="17" spans="2:12" s="485" customFormat="1" ht="35.1" customHeight="1">
      <c r="B17" s="818" t="s">
        <v>648</v>
      </c>
      <c r="C17" s="315"/>
      <c r="D17" s="558">
        <f>SUM(F17,G17,H17,I17,J17)</f>
        <v>3557</v>
      </c>
      <c r="E17" s="558"/>
      <c r="F17" s="562">
        <v>948</v>
      </c>
      <c r="G17" s="562">
        <v>871</v>
      </c>
      <c r="H17" s="562">
        <v>668</v>
      </c>
      <c r="I17" s="562">
        <v>683</v>
      </c>
      <c r="J17" s="562">
        <v>387</v>
      </c>
      <c r="K17" s="315"/>
      <c r="L17" s="314"/>
    </row>
    <row r="18" spans="2:12" s="349" customFormat="1" ht="15" customHeight="1">
      <c r="B18" s="819"/>
      <c r="C18" s="313"/>
      <c r="D18" s="558"/>
      <c r="E18" s="485"/>
      <c r="F18" s="485"/>
      <c r="G18" s="485"/>
      <c r="H18" s="485"/>
      <c r="I18" s="485"/>
      <c r="J18" s="485"/>
      <c r="K18" s="313"/>
      <c r="L18" s="312"/>
    </row>
    <row r="19" spans="2:12" s="349" customFormat="1" ht="35.1" customHeight="1">
      <c r="B19" s="818" t="s">
        <v>199</v>
      </c>
      <c r="C19" s="313"/>
      <c r="D19" s="558">
        <f t="shared" ref="D19:D35" si="0">SUM(F19,G19,H19,I19,J19)</f>
        <v>3565</v>
      </c>
      <c r="E19" s="559"/>
      <c r="F19" s="562">
        <v>626</v>
      </c>
      <c r="G19" s="562">
        <v>891</v>
      </c>
      <c r="H19" s="562">
        <v>941</v>
      </c>
      <c r="I19" s="562">
        <v>684</v>
      </c>
      <c r="J19" s="562">
        <v>423</v>
      </c>
      <c r="K19" s="313"/>
      <c r="L19" s="312"/>
    </row>
    <row r="20" spans="2:12" s="349" customFormat="1" ht="15" customHeight="1">
      <c r="B20" s="820"/>
      <c r="C20" s="313"/>
      <c r="D20" s="558"/>
      <c r="E20" s="485"/>
      <c r="F20" s="485"/>
      <c r="G20" s="485"/>
      <c r="H20" s="485"/>
      <c r="I20" s="485"/>
      <c r="J20" s="485"/>
      <c r="K20" s="313"/>
      <c r="L20" s="312"/>
    </row>
    <row r="21" spans="2:12" ht="35.1" customHeight="1">
      <c r="B21" s="818" t="s">
        <v>200</v>
      </c>
      <c r="C21" s="306"/>
      <c r="D21" s="558">
        <f t="shared" si="0"/>
        <v>3560</v>
      </c>
      <c r="E21" s="558"/>
      <c r="F21" s="562">
        <v>309</v>
      </c>
      <c r="G21" s="562">
        <v>530</v>
      </c>
      <c r="H21" s="562">
        <v>829</v>
      </c>
      <c r="I21" s="562">
        <v>1035</v>
      </c>
      <c r="J21" s="562">
        <v>857</v>
      </c>
      <c r="K21" s="306"/>
      <c r="L21" s="821"/>
    </row>
    <row r="22" spans="2:12" s="349" customFormat="1" ht="15" customHeight="1">
      <c r="B22" s="317"/>
      <c r="C22" s="313"/>
      <c r="D22" s="558"/>
      <c r="E22" s="485"/>
      <c r="F22" s="485"/>
      <c r="G22" s="485"/>
      <c r="H22" s="485"/>
      <c r="I22" s="485"/>
      <c r="J22" s="485"/>
      <c r="K22" s="313"/>
      <c r="L22" s="312"/>
    </row>
    <row r="23" spans="2:12" ht="35.1" customHeight="1">
      <c r="B23" s="818" t="s">
        <v>201</v>
      </c>
      <c r="C23" s="306"/>
      <c r="D23" s="558">
        <f t="shared" si="0"/>
        <v>3562</v>
      </c>
      <c r="E23" s="558"/>
      <c r="F23" s="562">
        <v>226</v>
      </c>
      <c r="G23" s="562">
        <v>554</v>
      </c>
      <c r="H23" s="562">
        <v>810</v>
      </c>
      <c r="I23" s="562">
        <v>1211</v>
      </c>
      <c r="J23" s="562">
        <v>761</v>
      </c>
      <c r="K23" s="306"/>
      <c r="L23" s="822"/>
    </row>
    <row r="24" spans="2:12" s="349" customFormat="1" ht="15" customHeight="1">
      <c r="B24" s="317"/>
      <c r="C24" s="313"/>
      <c r="D24" s="558"/>
      <c r="E24" s="485"/>
      <c r="F24" s="485"/>
      <c r="G24" s="485"/>
      <c r="H24" s="485"/>
      <c r="I24" s="485"/>
      <c r="J24" s="485"/>
      <c r="K24" s="313"/>
      <c r="L24" s="823"/>
    </row>
    <row r="25" spans="2:12" ht="35.1" customHeight="1">
      <c r="B25" s="818" t="s">
        <v>202</v>
      </c>
      <c r="C25" s="306"/>
      <c r="D25" s="558">
        <f t="shared" si="0"/>
        <v>3561</v>
      </c>
      <c r="E25" s="558"/>
      <c r="F25" s="562">
        <v>394</v>
      </c>
      <c r="G25" s="562">
        <v>720</v>
      </c>
      <c r="H25" s="562">
        <v>1210</v>
      </c>
      <c r="I25" s="562">
        <v>886</v>
      </c>
      <c r="J25" s="562">
        <v>351</v>
      </c>
      <c r="K25" s="306"/>
      <c r="L25" s="821"/>
    </row>
    <row r="26" spans="2:12" s="349" customFormat="1" ht="15" customHeight="1">
      <c r="B26" s="317"/>
      <c r="C26" s="313"/>
      <c r="D26" s="558"/>
      <c r="E26" s="485"/>
      <c r="F26" s="485"/>
      <c r="G26" s="485"/>
      <c r="H26" s="485"/>
      <c r="I26" s="485"/>
      <c r="J26" s="485"/>
      <c r="K26" s="313"/>
      <c r="L26" s="310"/>
    </row>
    <row r="27" spans="2:12" ht="35.1" customHeight="1">
      <c r="B27" s="818" t="s">
        <v>203</v>
      </c>
      <c r="C27" s="306"/>
      <c r="D27" s="558">
        <f t="shared" si="0"/>
        <v>3561</v>
      </c>
      <c r="E27" s="559"/>
      <c r="F27" s="562">
        <v>243</v>
      </c>
      <c r="G27" s="562">
        <v>470</v>
      </c>
      <c r="H27" s="562">
        <v>794</v>
      </c>
      <c r="I27" s="562">
        <v>1252</v>
      </c>
      <c r="J27" s="562">
        <v>802</v>
      </c>
      <c r="K27" s="306"/>
      <c r="L27" s="824"/>
    </row>
    <row r="28" spans="2:12" s="349" customFormat="1" ht="15" customHeight="1">
      <c r="B28" s="317"/>
      <c r="C28" s="313"/>
      <c r="D28" s="558"/>
      <c r="E28" s="485"/>
      <c r="F28" s="485"/>
      <c r="G28" s="485"/>
      <c r="H28" s="485"/>
      <c r="I28" s="485"/>
      <c r="J28" s="485"/>
      <c r="K28" s="313"/>
      <c r="L28" s="825"/>
    </row>
    <row r="29" spans="2:12" ht="35.1" customHeight="1">
      <c r="B29" s="818" t="s">
        <v>204</v>
      </c>
      <c r="C29" s="306"/>
      <c r="D29" s="558">
        <f t="shared" si="0"/>
        <v>3557</v>
      </c>
      <c r="E29" s="558"/>
      <c r="F29" s="562">
        <v>311</v>
      </c>
      <c r="G29" s="562">
        <v>930</v>
      </c>
      <c r="H29" s="562">
        <v>1305</v>
      </c>
      <c r="I29" s="562">
        <v>797</v>
      </c>
      <c r="J29" s="562">
        <v>214</v>
      </c>
      <c r="K29" s="306"/>
      <c r="L29" s="824"/>
    </row>
    <row r="30" spans="2:12" s="349" customFormat="1" ht="15" customHeight="1">
      <c r="B30" s="317"/>
      <c r="C30" s="313"/>
      <c r="D30" s="558"/>
      <c r="E30" s="826"/>
      <c r="F30" s="314"/>
      <c r="G30" s="314"/>
      <c r="H30" s="314"/>
      <c r="I30" s="314"/>
      <c r="J30" s="314"/>
      <c r="K30" s="313"/>
      <c r="L30" s="825"/>
    </row>
    <row r="31" spans="2:12" ht="35.1" customHeight="1">
      <c r="B31" s="818" t="s">
        <v>205</v>
      </c>
      <c r="C31" s="306"/>
      <c r="D31" s="558">
        <f t="shared" si="0"/>
        <v>3553</v>
      </c>
      <c r="E31" s="559"/>
      <c r="F31" s="562">
        <v>43</v>
      </c>
      <c r="G31" s="562">
        <v>206</v>
      </c>
      <c r="H31" s="562">
        <v>752</v>
      </c>
      <c r="I31" s="562">
        <v>1801</v>
      </c>
      <c r="J31" s="562">
        <v>751</v>
      </c>
      <c r="K31" s="306"/>
      <c r="L31" s="824"/>
    </row>
    <row r="32" spans="2:12" s="349" customFormat="1" ht="15" customHeight="1">
      <c r="B32" s="317"/>
      <c r="C32" s="313"/>
      <c r="D32" s="558"/>
      <c r="E32" s="826"/>
      <c r="F32" s="314"/>
      <c r="G32" s="314"/>
      <c r="H32" s="314"/>
      <c r="I32" s="314"/>
      <c r="J32" s="314"/>
      <c r="K32" s="313"/>
      <c r="L32" s="825"/>
    </row>
    <row r="33" spans="1:12" s="349" customFormat="1" ht="35.1" customHeight="1">
      <c r="B33" s="818" t="s">
        <v>206</v>
      </c>
      <c r="C33" s="313"/>
      <c r="D33" s="558">
        <f t="shared" si="0"/>
        <v>3549</v>
      </c>
      <c r="E33" s="558"/>
      <c r="F33" s="562">
        <v>701</v>
      </c>
      <c r="G33" s="562">
        <v>1055</v>
      </c>
      <c r="H33" s="562">
        <v>960</v>
      </c>
      <c r="I33" s="562">
        <v>616</v>
      </c>
      <c r="J33" s="562">
        <v>217</v>
      </c>
      <c r="K33" s="313"/>
      <c r="L33" s="825"/>
    </row>
    <row r="34" spans="1:12" s="349" customFormat="1" ht="15" customHeight="1">
      <c r="B34" s="827"/>
      <c r="C34" s="313"/>
      <c r="D34" s="558"/>
      <c r="E34" s="826"/>
      <c r="F34" s="314"/>
      <c r="G34" s="314"/>
      <c r="H34" s="314"/>
      <c r="I34" s="314"/>
      <c r="J34" s="314"/>
      <c r="K34" s="313"/>
      <c r="L34" s="825"/>
    </row>
    <row r="35" spans="1:12" ht="33.950000000000003" customHeight="1">
      <c r="B35" s="818" t="s">
        <v>830</v>
      </c>
      <c r="C35" s="306"/>
      <c r="D35" s="558">
        <f t="shared" si="0"/>
        <v>3557</v>
      </c>
      <c r="E35" s="559"/>
      <c r="F35" s="562">
        <v>308</v>
      </c>
      <c r="G35" s="828">
        <v>954</v>
      </c>
      <c r="H35" s="828">
        <v>1145</v>
      </c>
      <c r="I35" s="828">
        <v>825</v>
      </c>
      <c r="J35" s="828">
        <v>325</v>
      </c>
      <c r="K35" s="306"/>
      <c r="L35" s="824"/>
    </row>
    <row r="36" spans="1:12" s="349" customFormat="1" ht="15" customHeight="1">
      <c r="B36" s="317"/>
      <c r="C36" s="313"/>
      <c r="D36" s="310"/>
      <c r="E36" s="316"/>
      <c r="F36" s="312"/>
      <c r="G36" s="312"/>
      <c r="H36" s="312"/>
      <c r="I36" s="312"/>
      <c r="J36" s="312"/>
      <c r="K36" s="313"/>
      <c r="L36" s="825"/>
    </row>
    <row r="37" spans="1:12" ht="2.25" customHeight="1" thickBot="1">
      <c r="A37" s="829"/>
      <c r="B37" s="318"/>
      <c r="C37" s="318"/>
      <c r="D37" s="829"/>
      <c r="E37" s="829"/>
      <c r="F37" s="829"/>
      <c r="G37" s="829"/>
      <c r="H37" s="829"/>
      <c r="I37" s="829"/>
      <c r="J37" s="829"/>
      <c r="K37" s="829"/>
      <c r="L37" s="315"/>
    </row>
    <row r="38" spans="1:12" s="414" customFormat="1" ht="16.5" customHeight="1">
      <c r="K38" s="393" t="s">
        <v>0</v>
      </c>
    </row>
    <row r="39" spans="1:12" s="414" customFormat="1" ht="13.5" customHeight="1">
      <c r="B39" s="401" t="s">
        <v>969</v>
      </c>
      <c r="K39" s="394" t="s">
        <v>811</v>
      </c>
    </row>
    <row r="40" spans="1:12">
      <c r="B40" s="417" t="s">
        <v>823</v>
      </c>
      <c r="L40" s="306"/>
    </row>
    <row r="41" spans="1:12">
      <c r="B41" s="830" t="s">
        <v>655</v>
      </c>
      <c r="L41" s="306"/>
    </row>
    <row r="42" spans="1:12">
      <c r="F42" s="306"/>
      <c r="G42" s="306"/>
      <c r="H42" s="306"/>
      <c r="I42" s="306"/>
      <c r="J42" s="306"/>
      <c r="K42" s="306"/>
      <c r="L42" s="306"/>
    </row>
    <row r="43" spans="1:12">
      <c r="F43" s="306"/>
      <c r="G43" s="306"/>
      <c r="H43" s="306"/>
      <c r="I43" s="306"/>
      <c r="J43" s="306"/>
      <c r="K43" s="306"/>
      <c r="L43" s="306"/>
    </row>
    <row r="44" spans="1:12">
      <c r="F44" s="306"/>
      <c r="G44" s="306"/>
      <c r="H44" s="306"/>
      <c r="I44" s="306"/>
      <c r="J44" s="306"/>
      <c r="K44" s="306"/>
      <c r="L44" s="306"/>
    </row>
    <row r="45" spans="1:12">
      <c r="F45" s="306"/>
      <c r="G45" s="306"/>
      <c r="H45" s="306"/>
      <c r="I45" s="306"/>
      <c r="J45" s="306"/>
      <c r="K45" s="306"/>
      <c r="L45" s="306"/>
    </row>
    <row r="46" spans="1:12">
      <c r="F46" s="306"/>
      <c r="G46" s="306"/>
      <c r="H46" s="306"/>
      <c r="I46" s="306"/>
      <c r="J46" s="306"/>
      <c r="K46" s="306"/>
      <c r="L46" s="306"/>
    </row>
    <row r="47" spans="1:12">
      <c r="F47" s="306"/>
      <c r="G47" s="306"/>
      <c r="H47" s="306"/>
      <c r="I47" s="306"/>
      <c r="J47" s="306"/>
      <c r="K47" s="306"/>
      <c r="L47" s="306"/>
    </row>
    <row r="48" spans="1:12">
      <c r="F48" s="306"/>
      <c r="G48" s="306"/>
      <c r="H48" s="306"/>
      <c r="I48" s="306"/>
      <c r="J48" s="306"/>
      <c r="K48" s="306"/>
      <c r="L48" s="306"/>
    </row>
    <row r="49" spans="6:12">
      <c r="F49" s="306"/>
      <c r="G49" s="306"/>
      <c r="H49" s="306"/>
      <c r="I49" s="306"/>
      <c r="J49" s="306"/>
      <c r="K49" s="306"/>
      <c r="L49" s="306"/>
    </row>
    <row r="50" spans="6:12">
      <c r="F50" s="306"/>
      <c r="G50" s="306"/>
      <c r="H50" s="306"/>
      <c r="I50" s="306"/>
      <c r="J50" s="306"/>
      <c r="K50" s="306"/>
      <c r="L50" s="306"/>
    </row>
    <row r="51" spans="6:12">
      <c r="F51" s="306"/>
      <c r="G51" s="306"/>
      <c r="H51" s="306"/>
      <c r="I51" s="306"/>
      <c r="J51" s="306"/>
      <c r="K51" s="306"/>
      <c r="L51" s="306"/>
    </row>
    <row r="52" spans="6:12">
      <c r="F52" s="306"/>
      <c r="G52" s="306"/>
      <c r="H52" s="306"/>
      <c r="I52" s="306"/>
      <c r="J52" s="306"/>
      <c r="K52" s="306"/>
      <c r="L52" s="306"/>
    </row>
    <row r="53" spans="6:12">
      <c r="F53" s="306"/>
      <c r="G53" s="306"/>
      <c r="H53" s="306"/>
      <c r="I53" s="306"/>
      <c r="J53" s="306"/>
      <c r="K53" s="306"/>
      <c r="L53" s="306"/>
    </row>
    <row r="54" spans="6:12">
      <c r="F54" s="306"/>
      <c r="G54" s="306"/>
      <c r="H54" s="306"/>
      <c r="I54" s="306"/>
      <c r="J54" s="306"/>
      <c r="K54" s="306"/>
      <c r="L54" s="306"/>
    </row>
    <row r="55" spans="6:12">
      <c r="F55" s="306"/>
      <c r="G55" s="306"/>
      <c r="H55" s="306"/>
      <c r="I55" s="306"/>
      <c r="J55" s="306"/>
      <c r="K55" s="306"/>
      <c r="L55" s="306"/>
    </row>
    <row r="56" spans="6:12">
      <c r="F56" s="306"/>
      <c r="G56" s="306"/>
      <c r="H56" s="306"/>
      <c r="I56" s="306"/>
      <c r="J56" s="306"/>
      <c r="K56" s="306"/>
      <c r="L56" s="306"/>
    </row>
    <row r="57" spans="6:12">
      <c r="F57" s="306"/>
      <c r="G57" s="306"/>
      <c r="H57" s="306"/>
      <c r="I57" s="306"/>
      <c r="J57" s="306"/>
      <c r="K57" s="306"/>
      <c r="L57" s="306"/>
    </row>
    <row r="58" spans="6:12">
      <c r="F58" s="306"/>
      <c r="G58" s="306"/>
      <c r="H58" s="306"/>
      <c r="I58" s="306"/>
      <c r="J58" s="306"/>
      <c r="K58" s="306"/>
      <c r="L58" s="306"/>
    </row>
    <row r="59" spans="6:12">
      <c r="F59" s="306"/>
      <c r="G59" s="306"/>
      <c r="H59" s="306"/>
      <c r="I59" s="306"/>
      <c r="J59" s="306"/>
      <c r="K59" s="306"/>
      <c r="L59" s="306"/>
    </row>
    <row r="60" spans="6:12">
      <c r="F60" s="306"/>
      <c r="G60" s="306"/>
      <c r="H60" s="306"/>
      <c r="I60" s="306"/>
      <c r="J60" s="306"/>
      <c r="K60" s="306"/>
      <c r="L60" s="306"/>
    </row>
    <row r="61" spans="6:12">
      <c r="F61" s="306"/>
      <c r="G61" s="306"/>
      <c r="H61" s="306"/>
      <c r="I61" s="306"/>
      <c r="J61" s="306"/>
      <c r="K61" s="306"/>
      <c r="L61" s="306"/>
    </row>
    <row r="62" spans="6:12">
      <c r="F62" s="306"/>
      <c r="G62" s="306"/>
      <c r="H62" s="306"/>
      <c r="I62" s="306"/>
      <c r="J62" s="306"/>
      <c r="K62" s="306"/>
      <c r="L62" s="306"/>
    </row>
    <row r="63" spans="6:12">
      <c r="F63" s="306"/>
      <c r="G63" s="306"/>
      <c r="H63" s="306"/>
      <c r="I63" s="306"/>
      <c r="J63" s="306"/>
      <c r="K63" s="306"/>
      <c r="L63" s="306"/>
    </row>
    <row r="64" spans="6:12">
      <c r="F64" s="306"/>
      <c r="G64" s="306"/>
      <c r="H64" s="306"/>
      <c r="I64" s="306"/>
      <c r="J64" s="306"/>
      <c r="K64" s="306"/>
      <c r="L64" s="306"/>
    </row>
    <row r="65" spans="6:12">
      <c r="F65" s="306"/>
      <c r="G65" s="306"/>
      <c r="H65" s="306"/>
      <c r="I65" s="306"/>
      <c r="J65" s="306"/>
      <c r="K65" s="306"/>
      <c r="L65" s="306"/>
    </row>
    <row r="66" spans="6:12">
      <c r="F66" s="306"/>
      <c r="G66" s="306"/>
      <c r="H66" s="306"/>
      <c r="I66" s="306"/>
      <c r="J66" s="306"/>
      <c r="K66" s="306"/>
      <c r="L66" s="306"/>
    </row>
    <row r="67" spans="6:12">
      <c r="F67" s="306"/>
      <c r="G67" s="306"/>
      <c r="H67" s="306"/>
      <c r="I67" s="306"/>
      <c r="J67" s="306"/>
      <c r="K67" s="306"/>
      <c r="L67" s="306"/>
    </row>
    <row r="68" spans="6:12">
      <c r="F68" s="306"/>
      <c r="G68" s="306"/>
      <c r="H68" s="306"/>
      <c r="I68" s="306"/>
      <c r="J68" s="306"/>
      <c r="K68" s="306"/>
      <c r="L68" s="306"/>
    </row>
    <row r="69" spans="6:12">
      <c r="F69" s="306"/>
      <c r="G69" s="306"/>
      <c r="H69" s="306"/>
      <c r="I69" s="306"/>
      <c r="J69" s="306"/>
      <c r="K69" s="306"/>
      <c r="L69" s="306"/>
    </row>
    <row r="70" spans="6:12">
      <c r="F70" s="306"/>
      <c r="G70" s="306"/>
      <c r="H70" s="306"/>
      <c r="I70" s="306"/>
      <c r="J70" s="306"/>
      <c r="K70" s="306"/>
      <c r="L70" s="306"/>
    </row>
    <row r="71" spans="6:12">
      <c r="F71" s="306"/>
      <c r="G71" s="306"/>
      <c r="H71" s="306"/>
      <c r="I71" s="306"/>
      <c r="J71" s="306"/>
      <c r="K71" s="306"/>
      <c r="L71" s="306"/>
    </row>
    <row r="72" spans="6:12">
      <c r="F72" s="306"/>
      <c r="G72" s="306"/>
      <c r="H72" s="306"/>
      <c r="I72" s="306"/>
      <c r="J72" s="306"/>
      <c r="K72" s="306"/>
      <c r="L72" s="306"/>
    </row>
    <row r="73" spans="6:12">
      <c r="F73" s="306"/>
      <c r="G73" s="306"/>
      <c r="H73" s="306"/>
      <c r="I73" s="306"/>
      <c r="J73" s="306"/>
      <c r="K73" s="306"/>
      <c r="L73" s="306"/>
    </row>
    <row r="74" spans="6:12">
      <c r="F74" s="306"/>
      <c r="G74" s="306"/>
      <c r="H74" s="306"/>
      <c r="I74" s="306"/>
      <c r="J74" s="306"/>
      <c r="K74" s="306"/>
      <c r="L74" s="306"/>
    </row>
    <row r="75" spans="6:12">
      <c r="F75" s="306"/>
      <c r="G75" s="306"/>
      <c r="H75" s="306"/>
      <c r="I75" s="306"/>
      <c r="J75" s="306"/>
      <c r="K75" s="306"/>
      <c r="L75" s="306"/>
    </row>
    <row r="76" spans="6:12">
      <c r="F76" s="306"/>
      <c r="G76" s="306"/>
      <c r="H76" s="306"/>
      <c r="I76" s="306"/>
      <c r="J76" s="306"/>
      <c r="K76" s="306"/>
      <c r="L76" s="306"/>
    </row>
    <row r="77" spans="6:12">
      <c r="F77" s="306"/>
      <c r="G77" s="306"/>
      <c r="H77" s="306"/>
      <c r="I77" s="306"/>
      <c r="J77" s="306"/>
      <c r="K77" s="306"/>
      <c r="L77" s="306"/>
    </row>
    <row r="78" spans="6:12">
      <c r="F78" s="306"/>
      <c r="G78" s="306"/>
      <c r="H78" s="306"/>
      <c r="I78" s="306"/>
      <c r="J78" s="306"/>
      <c r="K78" s="306"/>
      <c r="L78" s="306"/>
    </row>
    <row r="79" spans="6:12">
      <c r="F79" s="306"/>
      <c r="G79" s="306"/>
      <c r="H79" s="306"/>
      <c r="I79" s="306"/>
      <c r="J79" s="306"/>
      <c r="K79" s="306"/>
      <c r="L79" s="306"/>
    </row>
    <row r="80" spans="6:12">
      <c r="F80" s="306"/>
      <c r="G80" s="306"/>
      <c r="H80" s="306"/>
      <c r="I80" s="306"/>
      <c r="J80" s="306"/>
      <c r="K80" s="306"/>
      <c r="L80" s="306"/>
    </row>
    <row r="81" spans="6:12">
      <c r="F81" s="306"/>
      <c r="G81" s="306"/>
      <c r="H81" s="306"/>
      <c r="I81" s="306"/>
      <c r="J81" s="306"/>
      <c r="K81" s="306"/>
      <c r="L81" s="306"/>
    </row>
    <row r="82" spans="6:12">
      <c r="F82" s="306"/>
      <c r="G82" s="306"/>
      <c r="H82" s="306"/>
      <c r="I82" s="306"/>
      <c r="J82" s="306"/>
      <c r="K82" s="306"/>
      <c r="L82" s="306"/>
    </row>
    <row r="83" spans="6:12">
      <c r="F83" s="306"/>
      <c r="G83" s="306"/>
      <c r="H83" s="306"/>
      <c r="I83" s="306"/>
      <c r="J83" s="306"/>
      <c r="K83" s="306"/>
      <c r="L83" s="306"/>
    </row>
    <row r="84" spans="6:12">
      <c r="F84" s="306"/>
      <c r="G84" s="306"/>
      <c r="H84" s="306"/>
      <c r="I84" s="306"/>
      <c r="J84" s="306"/>
      <c r="K84" s="306"/>
      <c r="L84" s="306"/>
    </row>
    <row r="85" spans="6:12">
      <c r="F85" s="306"/>
      <c r="G85" s="306"/>
      <c r="H85" s="306"/>
      <c r="I85" s="306"/>
      <c r="J85" s="306"/>
      <c r="K85" s="306"/>
      <c r="L85" s="306"/>
    </row>
    <row r="86" spans="6:12">
      <c r="F86" s="306"/>
      <c r="G86" s="306"/>
      <c r="H86" s="306"/>
      <c r="I86" s="306"/>
      <c r="J86" s="306"/>
      <c r="K86" s="306"/>
      <c r="L86" s="306"/>
    </row>
    <row r="87" spans="6:12">
      <c r="F87" s="306"/>
      <c r="G87" s="306"/>
      <c r="H87" s="306"/>
      <c r="I87" s="306"/>
      <c r="J87" s="306"/>
      <c r="K87" s="306"/>
      <c r="L87" s="306"/>
    </row>
    <row r="88" spans="6:12">
      <c r="F88" s="306"/>
      <c r="G88" s="306"/>
      <c r="H88" s="306"/>
      <c r="I88" s="306"/>
      <c r="J88" s="306"/>
      <c r="K88" s="306"/>
      <c r="L88" s="306"/>
    </row>
    <row r="89" spans="6:12">
      <c r="F89" s="306"/>
      <c r="G89" s="306"/>
      <c r="H89" s="306"/>
      <c r="I89" s="306"/>
      <c r="J89" s="306"/>
      <c r="K89" s="306"/>
      <c r="L89" s="306"/>
    </row>
    <row r="90" spans="6:12">
      <c r="F90" s="306"/>
      <c r="G90" s="306"/>
      <c r="H90" s="306"/>
      <c r="I90" s="306"/>
      <c r="J90" s="306"/>
      <c r="K90" s="306"/>
      <c r="L90" s="306"/>
    </row>
    <row r="91" spans="6:12">
      <c r="F91" s="306"/>
      <c r="G91" s="306"/>
      <c r="H91" s="306"/>
      <c r="I91" s="306"/>
      <c r="J91" s="306"/>
      <c r="K91" s="306"/>
      <c r="L91" s="306"/>
    </row>
    <row r="92" spans="6:12">
      <c r="F92" s="306"/>
      <c r="G92" s="306"/>
      <c r="H92" s="306"/>
      <c r="I92" s="306"/>
      <c r="J92" s="306"/>
      <c r="K92" s="306"/>
      <c r="L92" s="306"/>
    </row>
    <row r="93" spans="6:12">
      <c r="F93" s="306"/>
      <c r="G93" s="306"/>
      <c r="H93" s="306"/>
      <c r="I93" s="306"/>
      <c r="J93" s="306"/>
      <c r="K93" s="306"/>
      <c r="L93" s="306"/>
    </row>
    <row r="94" spans="6:12">
      <c r="F94" s="306"/>
      <c r="G94" s="306"/>
      <c r="H94" s="306"/>
      <c r="I94" s="306"/>
      <c r="J94" s="306"/>
      <c r="K94" s="306"/>
      <c r="L94" s="306"/>
    </row>
    <row r="95" spans="6:12">
      <c r="F95" s="306"/>
      <c r="G95" s="306"/>
      <c r="H95" s="306"/>
      <c r="I95" s="306"/>
      <c r="J95" s="306"/>
      <c r="K95" s="306"/>
      <c r="L95" s="306"/>
    </row>
    <row r="96" spans="6:12">
      <c r="F96" s="306"/>
      <c r="G96" s="306"/>
      <c r="H96" s="306"/>
      <c r="I96" s="306"/>
      <c r="J96" s="306"/>
      <c r="K96" s="306"/>
      <c r="L96" s="306"/>
    </row>
    <row r="97" spans="6:12">
      <c r="F97" s="306"/>
      <c r="G97" s="306"/>
      <c r="H97" s="306"/>
      <c r="I97" s="306"/>
      <c r="J97" s="306"/>
      <c r="K97" s="306"/>
      <c r="L97" s="306"/>
    </row>
    <row r="98" spans="6:12">
      <c r="F98" s="306"/>
      <c r="G98" s="306"/>
      <c r="H98" s="306"/>
      <c r="I98" s="306"/>
      <c r="J98" s="306"/>
      <c r="K98" s="306"/>
      <c r="L98" s="306"/>
    </row>
    <row r="99" spans="6:12">
      <c r="F99" s="306"/>
      <c r="G99" s="306"/>
      <c r="H99" s="306"/>
      <c r="I99" s="306"/>
      <c r="J99" s="306"/>
      <c r="K99" s="306"/>
      <c r="L99" s="306"/>
    </row>
    <row r="100" spans="6:12">
      <c r="F100" s="306"/>
      <c r="G100" s="306"/>
      <c r="H100" s="306"/>
      <c r="I100" s="306"/>
      <c r="J100" s="306"/>
      <c r="K100" s="306"/>
      <c r="L100" s="306"/>
    </row>
    <row r="101" spans="6:12">
      <c r="F101" s="306"/>
      <c r="G101" s="306"/>
      <c r="H101" s="306"/>
      <c r="I101" s="306"/>
      <c r="J101" s="306"/>
      <c r="K101" s="306"/>
      <c r="L101" s="306"/>
    </row>
    <row r="102" spans="6:12">
      <c r="F102" s="306"/>
      <c r="G102" s="306"/>
      <c r="H102" s="306"/>
      <c r="I102" s="306"/>
      <c r="J102" s="306"/>
      <c r="K102" s="306"/>
      <c r="L102" s="306"/>
    </row>
    <row r="103" spans="6:12">
      <c r="F103" s="306"/>
      <c r="G103" s="306"/>
      <c r="H103" s="306"/>
      <c r="I103" s="306"/>
      <c r="J103" s="306"/>
      <c r="K103" s="306"/>
      <c r="L103" s="306"/>
    </row>
    <row r="104" spans="6:12">
      <c r="F104" s="306"/>
      <c r="G104" s="306"/>
      <c r="H104" s="306"/>
      <c r="I104" s="306"/>
      <c r="J104" s="306"/>
      <c r="K104" s="306"/>
      <c r="L104" s="306"/>
    </row>
    <row r="105" spans="6:12">
      <c r="F105" s="306"/>
      <c r="G105" s="306"/>
      <c r="H105" s="306"/>
      <c r="I105" s="306"/>
      <c r="J105" s="306"/>
      <c r="K105" s="306"/>
      <c r="L105" s="306"/>
    </row>
    <row r="106" spans="6:12">
      <c r="F106" s="306"/>
      <c r="G106" s="306"/>
      <c r="H106" s="306"/>
      <c r="I106" s="306"/>
      <c r="J106" s="306"/>
      <c r="K106" s="306"/>
      <c r="L106" s="306"/>
    </row>
    <row r="107" spans="6:12">
      <c r="F107" s="306"/>
      <c r="G107" s="306"/>
      <c r="H107" s="306"/>
      <c r="I107" s="306"/>
      <c r="J107" s="306"/>
      <c r="K107" s="306"/>
      <c r="L107" s="306"/>
    </row>
    <row r="108" spans="6:12">
      <c r="F108" s="306"/>
      <c r="G108" s="306"/>
      <c r="H108" s="306"/>
      <c r="I108" s="306"/>
      <c r="J108" s="306"/>
      <c r="K108" s="306"/>
      <c r="L108" s="306"/>
    </row>
    <row r="109" spans="6:12">
      <c r="F109" s="306"/>
      <c r="G109" s="306"/>
      <c r="H109" s="306"/>
      <c r="I109" s="306"/>
      <c r="J109" s="306"/>
      <c r="K109" s="306"/>
      <c r="L109" s="306"/>
    </row>
    <row r="110" spans="6:12">
      <c r="F110" s="306"/>
      <c r="G110" s="306"/>
      <c r="H110" s="306"/>
      <c r="I110" s="306"/>
      <c r="J110" s="306"/>
      <c r="K110" s="306"/>
      <c r="L110" s="306"/>
    </row>
    <row r="111" spans="6:12">
      <c r="F111" s="306"/>
      <c r="G111" s="306"/>
      <c r="H111" s="306"/>
      <c r="I111" s="306"/>
      <c r="J111" s="306"/>
      <c r="K111" s="306"/>
      <c r="L111" s="306"/>
    </row>
    <row r="112" spans="6:12">
      <c r="F112" s="306"/>
      <c r="G112" s="306"/>
      <c r="H112" s="306"/>
      <c r="I112" s="306"/>
      <c r="J112" s="306"/>
      <c r="K112" s="306"/>
      <c r="L112" s="306"/>
    </row>
  </sheetData>
  <mergeCells count="2">
    <mergeCell ref="F9:K9"/>
    <mergeCell ref="F10:K10"/>
  </mergeCells>
  <printOptions horizontalCentered="1"/>
  <pageMargins left="0.39370078740157499" right="0.39370078740157499" top="0.74803149606299202" bottom="0.511811023622047" header="0.118110236220472" footer="0.39370078740157499"/>
  <pageSetup paperSize="9" scale="85" orientation="portrait" r:id="rId1"/>
  <headerFooter scaleWithDoc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>
    <pageSetUpPr fitToPage="1"/>
  </sheetPr>
  <dimension ref="A1:K42"/>
  <sheetViews>
    <sheetView showGridLines="0" view="pageBreakPreview" zoomScale="90" zoomScaleSheetLayoutView="90" workbookViewId="0">
      <selection activeCell="F19" sqref="F19"/>
    </sheetView>
  </sheetViews>
  <sheetFormatPr defaultColWidth="8.42578125" defaultRowHeight="14.25"/>
  <cols>
    <col min="1" max="1" width="1.140625" style="263" customWidth="1"/>
    <col min="2" max="2" width="12" style="263" customWidth="1"/>
    <col min="3" max="3" width="13.140625" style="263" customWidth="1"/>
    <col min="4" max="4" width="9.85546875" style="263" customWidth="1"/>
    <col min="5" max="5" width="22.140625" style="263" customWidth="1"/>
    <col min="6" max="6" width="10.7109375" style="263" customWidth="1"/>
    <col min="7" max="7" width="17.7109375" style="263" customWidth="1"/>
    <col min="8" max="8" width="12.85546875" style="263" customWidth="1"/>
    <col min="9" max="9" width="10.28515625" style="263" customWidth="1"/>
    <col min="10" max="10" width="1" style="263" customWidth="1"/>
    <col min="11" max="16384" width="8.42578125" style="263"/>
  </cols>
  <sheetData>
    <row r="1" spans="1:10" ht="15" customHeight="1">
      <c r="J1" s="264" t="s">
        <v>33</v>
      </c>
    </row>
    <row r="2" spans="1:10" ht="15" customHeight="1">
      <c r="J2" s="265" t="s">
        <v>32</v>
      </c>
    </row>
    <row r="3" spans="1:10" ht="15" customHeight="1"/>
    <row r="4" spans="1:10" ht="15" customHeight="1"/>
    <row r="5" spans="1:10" ht="15">
      <c r="B5" s="264" t="s">
        <v>731</v>
      </c>
      <c r="C5" s="266" t="s">
        <v>972</v>
      </c>
      <c r="E5" s="268"/>
      <c r="F5" s="268"/>
      <c r="G5" s="268"/>
      <c r="H5" s="268"/>
      <c r="I5" s="268"/>
    </row>
    <row r="6" spans="1:10">
      <c r="B6" s="265" t="s">
        <v>732</v>
      </c>
      <c r="C6" s="269" t="s">
        <v>760</v>
      </c>
    </row>
    <row r="7" spans="1:10" ht="13.5" customHeight="1">
      <c r="C7" s="289" t="s">
        <v>967</v>
      </c>
    </row>
    <row r="8" spans="1:10" ht="9.9499999999999993" customHeight="1" thickBot="1"/>
    <row r="9" spans="1:10" ht="8.1" customHeight="1" thickTop="1">
      <c r="A9" s="735"/>
      <c r="B9" s="735"/>
      <c r="C9" s="735"/>
      <c r="D9" s="735"/>
      <c r="E9" s="735"/>
      <c r="F9" s="735"/>
      <c r="G9" s="735"/>
      <c r="H9" s="735"/>
      <c r="I9" s="735"/>
      <c r="J9" s="735"/>
    </row>
    <row r="10" spans="1:10" ht="16.5" customHeight="1">
      <c r="A10" s="270"/>
      <c r="B10" s="328" t="s">
        <v>54</v>
      </c>
      <c r="C10" s="273"/>
      <c r="D10" s="737" t="s">
        <v>25</v>
      </c>
      <c r="E10" s="302" t="s">
        <v>274</v>
      </c>
      <c r="F10" s="302" t="s">
        <v>207</v>
      </c>
      <c r="G10" s="302" t="s">
        <v>65</v>
      </c>
      <c r="H10" s="302" t="s">
        <v>207</v>
      </c>
      <c r="I10" s="302" t="s">
        <v>207</v>
      </c>
      <c r="J10" s="270"/>
    </row>
    <row r="11" spans="1:10" ht="16.5" customHeight="1">
      <c r="A11" s="270"/>
      <c r="B11" s="330" t="s">
        <v>55</v>
      </c>
      <c r="C11" s="270"/>
      <c r="D11" s="741" t="s">
        <v>22</v>
      </c>
      <c r="E11" s="778" t="s">
        <v>50</v>
      </c>
      <c r="F11" s="778" t="s">
        <v>210</v>
      </c>
      <c r="G11" s="778" t="s">
        <v>208</v>
      </c>
      <c r="H11" s="778" t="s">
        <v>209</v>
      </c>
      <c r="I11" s="778" t="s">
        <v>212</v>
      </c>
      <c r="J11" s="270"/>
    </row>
    <row r="12" spans="1:10" ht="15">
      <c r="A12" s="270"/>
      <c r="B12" s="749"/>
      <c r="C12" s="270"/>
      <c r="D12" s="738"/>
      <c r="E12" s="325" t="s">
        <v>82</v>
      </c>
      <c r="F12" s="325" t="s">
        <v>91</v>
      </c>
      <c r="G12" s="778" t="s">
        <v>211</v>
      </c>
      <c r="H12" s="778" t="s">
        <v>30</v>
      </c>
      <c r="I12" s="325" t="s">
        <v>277</v>
      </c>
      <c r="J12" s="270"/>
    </row>
    <row r="13" spans="1:10">
      <c r="A13" s="270"/>
      <c r="B13" s="749"/>
      <c r="C13" s="270"/>
      <c r="D13" s="738"/>
      <c r="E13" s="325" t="s">
        <v>52</v>
      </c>
      <c r="F13" s="325" t="s">
        <v>53</v>
      </c>
      <c r="G13" s="325" t="s">
        <v>676</v>
      </c>
      <c r="H13" s="325" t="s">
        <v>275</v>
      </c>
      <c r="I13" s="738" t="s">
        <v>53</v>
      </c>
      <c r="J13" s="270"/>
    </row>
    <row r="14" spans="1:10">
      <c r="A14" s="270"/>
      <c r="B14" s="749"/>
      <c r="C14" s="270"/>
      <c r="D14" s="738"/>
      <c r="E14" s="325" t="s">
        <v>53</v>
      </c>
      <c r="F14" s="325"/>
      <c r="G14" s="325" t="s">
        <v>56</v>
      </c>
      <c r="H14" s="325" t="s">
        <v>276</v>
      </c>
      <c r="I14" s="270"/>
      <c r="J14" s="270"/>
    </row>
    <row r="15" spans="1:10">
      <c r="A15" s="270"/>
      <c r="B15" s="749"/>
      <c r="C15" s="270"/>
      <c r="D15" s="738"/>
      <c r="E15" s="325"/>
      <c r="F15" s="325"/>
      <c r="G15" s="325"/>
      <c r="H15" s="325" t="s">
        <v>53</v>
      </c>
      <c r="I15" s="738"/>
      <c r="J15" s="270"/>
    </row>
    <row r="16" spans="1:10" ht="8.1" customHeight="1">
      <c r="A16" s="742"/>
      <c r="B16" s="742"/>
      <c r="C16" s="742"/>
      <c r="D16" s="742"/>
      <c r="E16" s="742"/>
      <c r="F16" s="742"/>
      <c r="G16" s="742"/>
      <c r="H16" s="742"/>
      <c r="I16" s="742"/>
      <c r="J16" s="742"/>
    </row>
    <row r="17" spans="1:10" ht="8.1" customHeight="1">
      <c r="A17" s="270"/>
      <c r="B17" s="270"/>
      <c r="C17" s="270"/>
      <c r="D17" s="270"/>
      <c r="E17" s="270"/>
      <c r="F17" s="270"/>
      <c r="G17" s="270"/>
      <c r="H17" s="270"/>
      <c r="I17" s="270"/>
      <c r="J17" s="270"/>
    </row>
    <row r="18" spans="1:10" ht="15">
      <c r="A18" s="270"/>
      <c r="B18" s="273" t="s">
        <v>25</v>
      </c>
      <c r="C18" s="270"/>
      <c r="D18" s="786">
        <f>SUM(E18,F18,G18,H18,I18)</f>
        <v>41701</v>
      </c>
      <c r="E18" s="786">
        <f>SUM(E21,E33,E35)</f>
        <v>41604</v>
      </c>
      <c r="F18" s="786">
        <f t="shared" ref="F18:H18" si="0">SUM(F21,F33,F35)</f>
        <v>37</v>
      </c>
      <c r="G18" s="786">
        <f t="shared" si="0"/>
        <v>40</v>
      </c>
      <c r="H18" s="786">
        <f t="shared" si="0"/>
        <v>20</v>
      </c>
      <c r="I18" s="787" t="s">
        <v>43</v>
      </c>
      <c r="J18" s="786">
        <f t="shared" ref="J18" si="1">SUM(J23:J35)</f>
        <v>0</v>
      </c>
    </row>
    <row r="19" spans="1:10" ht="15">
      <c r="A19" s="270"/>
      <c r="B19" s="275" t="s">
        <v>22</v>
      </c>
      <c r="C19" s="270"/>
      <c r="D19" s="786"/>
      <c r="E19" s="292"/>
      <c r="F19" s="292"/>
      <c r="G19" s="292"/>
      <c r="H19" s="292"/>
      <c r="I19" s="786"/>
      <c r="J19" s="273"/>
    </row>
    <row r="20" spans="1:10" ht="15">
      <c r="A20" s="270"/>
      <c r="B20" s="275"/>
      <c r="C20" s="270"/>
      <c r="D20" s="786"/>
      <c r="E20" s="292"/>
      <c r="F20" s="292"/>
      <c r="G20" s="292"/>
      <c r="H20" s="292"/>
      <c r="I20" s="786"/>
      <c r="J20" s="273"/>
    </row>
    <row r="21" spans="1:10" ht="18" customHeight="1">
      <c r="A21" s="270"/>
      <c r="B21" s="272" t="s">
        <v>797</v>
      </c>
      <c r="C21" s="270"/>
      <c r="D21" s="786">
        <f t="shared" ref="D21" si="2">SUM(E21,F21,G21,H21,I21)</f>
        <v>41236</v>
      </c>
      <c r="E21" s="788">
        <f>SUM(E23,E25,E27,E29,E31)</f>
        <v>41163</v>
      </c>
      <c r="F21" s="788">
        <f t="shared" ref="F21:H21" si="3">SUM(F23,F25,F27,F29,F31)</f>
        <v>23</v>
      </c>
      <c r="G21" s="788">
        <f t="shared" si="3"/>
        <v>30</v>
      </c>
      <c r="H21" s="788">
        <f t="shared" si="3"/>
        <v>20</v>
      </c>
      <c r="I21" s="787" t="s">
        <v>43</v>
      </c>
      <c r="J21" s="270"/>
    </row>
    <row r="22" spans="1:10" ht="18" customHeight="1">
      <c r="A22" s="270"/>
      <c r="B22" s="275" t="s">
        <v>231</v>
      </c>
      <c r="C22" s="270"/>
      <c r="J22" s="270"/>
    </row>
    <row r="23" spans="1:10" ht="35.1" customHeight="1">
      <c r="A23" s="270"/>
      <c r="B23" s="789" t="s">
        <v>213</v>
      </c>
      <c r="C23" s="270"/>
      <c r="D23" s="790">
        <f>SUM(E23,F23,G23,H23,I23)</f>
        <v>1798</v>
      </c>
      <c r="E23" s="790">
        <v>1797</v>
      </c>
      <c r="F23" s="790" t="s">
        <v>43</v>
      </c>
      <c r="G23" s="790">
        <v>1</v>
      </c>
      <c r="H23" s="790" t="s">
        <v>43</v>
      </c>
      <c r="I23" s="791" t="s">
        <v>43</v>
      </c>
      <c r="J23" s="270"/>
    </row>
    <row r="24" spans="1:10" ht="20.100000000000001" customHeight="1">
      <c r="A24" s="270"/>
      <c r="B24" s="792" t="s">
        <v>214</v>
      </c>
      <c r="C24" s="270"/>
      <c r="D24" s="790"/>
      <c r="J24" s="270"/>
    </row>
    <row r="25" spans="1:10" ht="35.1" customHeight="1">
      <c r="A25" s="270"/>
      <c r="B25" s="789" t="s">
        <v>215</v>
      </c>
      <c r="C25" s="270"/>
      <c r="D25" s="790">
        <f t="shared" ref="D25:D35" si="4">SUM(E25,F25,G25,H25,I25)</f>
        <v>29482</v>
      </c>
      <c r="E25" s="793">
        <v>29442</v>
      </c>
      <c r="F25" s="794">
        <v>15</v>
      </c>
      <c r="G25" s="794">
        <v>7</v>
      </c>
      <c r="H25" s="794">
        <v>18</v>
      </c>
      <c r="I25" s="794" t="s">
        <v>43</v>
      </c>
      <c r="J25" s="270"/>
    </row>
    <row r="26" spans="1:10" ht="20.100000000000001" customHeight="1">
      <c r="A26" s="270"/>
      <c r="B26" s="792" t="s">
        <v>216</v>
      </c>
      <c r="C26" s="270"/>
      <c r="D26" s="790"/>
      <c r="J26" s="270"/>
    </row>
    <row r="27" spans="1:10" ht="35.1" customHeight="1">
      <c r="A27" s="270"/>
      <c r="B27" s="789" t="s">
        <v>217</v>
      </c>
      <c r="C27" s="270"/>
      <c r="D27" s="790">
        <f t="shared" si="4"/>
        <v>5982</v>
      </c>
      <c r="E27" s="795">
        <v>5975</v>
      </c>
      <c r="F27" s="795">
        <v>1</v>
      </c>
      <c r="G27" s="795">
        <v>5</v>
      </c>
      <c r="H27" s="795">
        <v>1</v>
      </c>
      <c r="I27" s="795" t="s">
        <v>43</v>
      </c>
      <c r="J27" s="270"/>
    </row>
    <row r="28" spans="1:10" ht="20.100000000000001" customHeight="1">
      <c r="A28" s="270"/>
      <c r="B28" s="792" t="s">
        <v>218</v>
      </c>
      <c r="C28" s="270"/>
      <c r="D28" s="790"/>
      <c r="J28" s="270"/>
    </row>
    <row r="29" spans="1:10" ht="35.1" customHeight="1">
      <c r="A29" s="270"/>
      <c r="B29" s="789" t="s">
        <v>219</v>
      </c>
      <c r="C29" s="270"/>
      <c r="D29" s="790">
        <f t="shared" si="4"/>
        <v>2579</v>
      </c>
      <c r="E29" s="796">
        <v>2568</v>
      </c>
      <c r="F29" s="796">
        <v>2</v>
      </c>
      <c r="G29" s="796">
        <v>8</v>
      </c>
      <c r="H29" s="797">
        <v>1</v>
      </c>
      <c r="I29" s="794" t="s">
        <v>43</v>
      </c>
      <c r="J29" s="270"/>
    </row>
    <row r="30" spans="1:10" ht="20.100000000000001" customHeight="1">
      <c r="A30" s="270"/>
      <c r="B30" s="792" t="s">
        <v>220</v>
      </c>
      <c r="C30" s="270"/>
      <c r="D30" s="790"/>
      <c r="E30" s="798"/>
      <c r="F30" s="798"/>
      <c r="G30" s="798"/>
      <c r="H30" s="798"/>
      <c r="I30" s="799"/>
      <c r="J30" s="270"/>
    </row>
    <row r="31" spans="1:10" ht="35.1" customHeight="1">
      <c r="A31" s="270"/>
      <c r="B31" s="789" t="s">
        <v>221</v>
      </c>
      <c r="C31" s="270"/>
      <c r="D31" s="790">
        <f t="shared" si="4"/>
        <v>1395</v>
      </c>
      <c r="E31" s="800">
        <v>1381</v>
      </c>
      <c r="F31" s="800">
        <v>5</v>
      </c>
      <c r="G31" s="800">
        <v>9</v>
      </c>
      <c r="H31" s="800" t="s">
        <v>43</v>
      </c>
      <c r="I31" s="794" t="s">
        <v>43</v>
      </c>
      <c r="J31" s="270"/>
    </row>
    <row r="32" spans="1:10" ht="20.100000000000001" customHeight="1">
      <c r="A32" s="270"/>
      <c r="B32" s="792" t="s">
        <v>222</v>
      </c>
      <c r="C32" s="270"/>
      <c r="D32" s="790"/>
      <c r="E32" s="801"/>
      <c r="F32" s="801"/>
      <c r="G32" s="801"/>
      <c r="H32" s="799"/>
      <c r="I32" s="799"/>
      <c r="J32" s="270"/>
    </row>
    <row r="33" spans="1:11" ht="35.1" customHeight="1">
      <c r="A33" s="270"/>
      <c r="B33" s="272" t="s">
        <v>223</v>
      </c>
      <c r="C33" s="270"/>
      <c r="D33" s="790">
        <f t="shared" si="4"/>
        <v>458</v>
      </c>
      <c r="E33" s="802">
        <v>439</v>
      </c>
      <c r="F33" s="802">
        <v>11</v>
      </c>
      <c r="G33" s="802">
        <v>8</v>
      </c>
      <c r="H33" s="802" t="s">
        <v>43</v>
      </c>
      <c r="I33" s="794" t="s">
        <v>43</v>
      </c>
      <c r="J33" s="270"/>
    </row>
    <row r="34" spans="1:11" ht="20.100000000000001" customHeight="1">
      <c r="A34" s="270"/>
      <c r="B34" s="293" t="s">
        <v>675</v>
      </c>
      <c r="C34" s="270"/>
      <c r="D34" s="790"/>
      <c r="E34" s="803"/>
      <c r="F34" s="803"/>
      <c r="G34" s="803"/>
      <c r="H34" s="799"/>
      <c r="I34" s="799"/>
      <c r="J34" s="270"/>
    </row>
    <row r="35" spans="1:11" ht="35.1" customHeight="1">
      <c r="A35" s="270"/>
      <c r="B35" s="272" t="s">
        <v>98</v>
      </c>
      <c r="C35" s="270"/>
      <c r="D35" s="790">
        <f t="shared" si="4"/>
        <v>7</v>
      </c>
      <c r="E35" s="804">
        <v>2</v>
      </c>
      <c r="F35" s="804">
        <v>3</v>
      </c>
      <c r="G35" s="804">
        <v>2</v>
      </c>
      <c r="H35" s="804" t="s">
        <v>43</v>
      </c>
      <c r="I35" s="794" t="s">
        <v>43</v>
      </c>
      <c r="J35" s="270"/>
    </row>
    <row r="36" spans="1:11" ht="20.100000000000001" customHeight="1">
      <c r="A36" s="270"/>
      <c r="B36" s="293" t="s">
        <v>598</v>
      </c>
      <c r="C36" s="270"/>
      <c r="D36" s="803"/>
      <c r="E36" s="803"/>
      <c r="F36" s="803"/>
      <c r="G36" s="803"/>
      <c r="H36" s="803"/>
      <c r="I36" s="803"/>
      <c r="J36" s="270"/>
    </row>
    <row r="37" spans="1:11" ht="9.9499999999999993" customHeight="1">
      <c r="A37" s="270"/>
      <c r="B37" s="278"/>
      <c r="C37" s="270"/>
      <c r="D37" s="768"/>
      <c r="E37" s="768"/>
      <c r="F37" s="768"/>
      <c r="G37" s="768"/>
      <c r="H37" s="768"/>
      <c r="I37" s="768"/>
      <c r="J37" s="270"/>
    </row>
    <row r="38" spans="1:11" ht="3.75" customHeight="1" thickBot="1">
      <c r="A38" s="279"/>
      <c r="B38" s="280"/>
      <c r="C38" s="281"/>
      <c r="D38" s="281"/>
      <c r="E38" s="281"/>
      <c r="F38" s="281"/>
      <c r="G38" s="281"/>
      <c r="H38" s="281"/>
      <c r="I38" s="281"/>
      <c r="J38" s="281"/>
      <c r="K38" s="269" t="s">
        <v>31</v>
      </c>
    </row>
    <row r="39" spans="1:11" s="425" customFormat="1" ht="17.25" customHeight="1">
      <c r="B39" s="426"/>
      <c r="J39" s="427" t="s">
        <v>224</v>
      </c>
    </row>
    <row r="40" spans="1:11" s="425" customFormat="1" ht="13.5" customHeight="1">
      <c r="J40" s="428" t="s">
        <v>225</v>
      </c>
    </row>
    <row r="41" spans="1:11" ht="3.75" customHeight="1">
      <c r="B41" s="272"/>
    </row>
    <row r="42" spans="1:11">
      <c r="B42" s="270"/>
    </row>
  </sheetData>
  <printOptions horizontalCentered="1" gridLinesSet="0"/>
  <pageMargins left="0.39370078740157499" right="0.39370078740157499" top="0.74803149606299202" bottom="0.511811023622047" header="0.118110236220472" footer="0.39370078740157499"/>
  <pageSetup paperSize="9" scale="86" orientation="portrait" r:id="rId1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L42"/>
  <sheetViews>
    <sheetView showGridLines="0" view="pageBreakPreview" zoomScale="90" zoomScaleSheetLayoutView="90" workbookViewId="0">
      <selection activeCell="H26" sqref="H26"/>
    </sheetView>
  </sheetViews>
  <sheetFormatPr defaultColWidth="8.42578125" defaultRowHeight="14.25"/>
  <cols>
    <col min="1" max="1" width="1.5703125" style="263" customWidth="1"/>
    <col min="2" max="2" width="11.85546875" style="263" customWidth="1"/>
    <col min="3" max="3" width="12.5703125" style="263" customWidth="1"/>
    <col min="4" max="4" width="10.7109375" style="263" customWidth="1"/>
    <col min="5" max="5" width="21.42578125" style="263" customWidth="1"/>
    <col min="6" max="6" width="11.7109375" style="263" customWidth="1"/>
    <col min="7" max="7" width="18.28515625" style="263" customWidth="1"/>
    <col min="8" max="8" width="13.7109375" style="263" customWidth="1"/>
    <col min="9" max="9" width="10.42578125" style="263" customWidth="1"/>
    <col min="10" max="10" width="1.42578125" style="263" customWidth="1"/>
    <col min="11" max="16384" width="8.42578125" style="263"/>
  </cols>
  <sheetData>
    <row r="1" spans="1:10" ht="15" customHeight="1">
      <c r="J1" s="264" t="s">
        <v>33</v>
      </c>
    </row>
    <row r="2" spans="1:10" ht="15" customHeight="1">
      <c r="J2" s="265" t="s">
        <v>32</v>
      </c>
    </row>
    <row r="3" spans="1:10" ht="15" customHeight="1"/>
    <row r="4" spans="1:10" ht="15" customHeight="1"/>
    <row r="5" spans="1:10" ht="15">
      <c r="B5" s="264" t="s">
        <v>733</v>
      </c>
      <c r="C5" s="266" t="s">
        <v>764</v>
      </c>
      <c r="E5" s="268"/>
      <c r="F5" s="268"/>
      <c r="G5" s="268"/>
      <c r="H5" s="268"/>
      <c r="I5" s="268"/>
    </row>
    <row r="6" spans="1:10" ht="15">
      <c r="B6" s="267"/>
      <c r="C6" s="266" t="s">
        <v>973</v>
      </c>
      <c r="E6" s="268"/>
      <c r="F6" s="268"/>
      <c r="G6" s="268"/>
      <c r="H6" s="268"/>
    </row>
    <row r="7" spans="1:10">
      <c r="B7" s="265" t="s">
        <v>734</v>
      </c>
      <c r="C7" s="269" t="s">
        <v>765</v>
      </c>
    </row>
    <row r="8" spans="1:10">
      <c r="C8" s="289" t="s">
        <v>974</v>
      </c>
    </row>
    <row r="9" spans="1:10" ht="9.9499999999999993" customHeight="1" thickBot="1"/>
    <row r="10" spans="1:10" ht="8.1" customHeight="1" thickTop="1">
      <c r="A10" s="735"/>
      <c r="B10" s="735"/>
      <c r="C10" s="735"/>
      <c r="D10" s="735"/>
      <c r="E10" s="735"/>
      <c r="F10" s="735"/>
      <c r="G10" s="735"/>
      <c r="H10" s="735"/>
      <c r="I10" s="735"/>
      <c r="J10" s="735"/>
    </row>
    <row r="11" spans="1:10" ht="16.5" customHeight="1">
      <c r="A11" s="270"/>
      <c r="B11" s="328" t="s">
        <v>54</v>
      </c>
      <c r="C11" s="273"/>
      <c r="D11" s="737" t="s">
        <v>25</v>
      </c>
      <c r="E11" s="302" t="s">
        <v>274</v>
      </c>
      <c r="F11" s="302" t="s">
        <v>207</v>
      </c>
      <c r="G11" s="302" t="s">
        <v>65</v>
      </c>
      <c r="H11" s="302" t="s">
        <v>207</v>
      </c>
      <c r="I11" s="302" t="s">
        <v>207</v>
      </c>
      <c r="J11" s="270"/>
    </row>
    <row r="12" spans="1:10" ht="16.5" customHeight="1">
      <c r="A12" s="270"/>
      <c r="B12" s="330" t="s">
        <v>55</v>
      </c>
      <c r="C12" s="270"/>
      <c r="D12" s="741" t="s">
        <v>22</v>
      </c>
      <c r="E12" s="778" t="s">
        <v>50</v>
      </c>
      <c r="F12" s="778" t="s">
        <v>210</v>
      </c>
      <c r="G12" s="778" t="s">
        <v>208</v>
      </c>
      <c r="H12" s="778" t="s">
        <v>209</v>
      </c>
      <c r="I12" s="778" t="s">
        <v>212</v>
      </c>
      <c r="J12" s="270"/>
    </row>
    <row r="13" spans="1:10" ht="15">
      <c r="A13" s="270"/>
      <c r="B13" s="749"/>
      <c r="C13" s="270"/>
      <c r="D13" s="738"/>
      <c r="E13" s="325" t="s">
        <v>82</v>
      </c>
      <c r="F13" s="325" t="s">
        <v>91</v>
      </c>
      <c r="G13" s="778" t="s">
        <v>211</v>
      </c>
      <c r="H13" s="778" t="s">
        <v>30</v>
      </c>
      <c r="I13" s="325" t="s">
        <v>277</v>
      </c>
      <c r="J13" s="270"/>
    </row>
    <row r="14" spans="1:10">
      <c r="A14" s="270"/>
      <c r="B14" s="749"/>
      <c r="C14" s="270"/>
      <c r="D14" s="738"/>
      <c r="E14" s="325" t="s">
        <v>52</v>
      </c>
      <c r="F14" s="325" t="s">
        <v>53</v>
      </c>
      <c r="G14" s="325" t="s">
        <v>676</v>
      </c>
      <c r="H14" s="325" t="s">
        <v>28</v>
      </c>
      <c r="I14" s="738" t="s">
        <v>53</v>
      </c>
      <c r="J14" s="270"/>
    </row>
    <row r="15" spans="1:10">
      <c r="A15" s="270"/>
      <c r="B15" s="749"/>
      <c r="C15" s="270"/>
      <c r="D15" s="738"/>
      <c r="E15" s="325" t="s">
        <v>53</v>
      </c>
      <c r="F15" s="325"/>
      <c r="G15" s="325" t="s">
        <v>56</v>
      </c>
      <c r="H15" s="325" t="s">
        <v>276</v>
      </c>
      <c r="I15" s="270"/>
      <c r="J15" s="270"/>
    </row>
    <row r="16" spans="1:10">
      <c r="A16" s="270"/>
      <c r="B16" s="749"/>
      <c r="C16" s="270"/>
      <c r="D16" s="738"/>
      <c r="E16" s="325"/>
      <c r="F16" s="325"/>
      <c r="G16" s="325"/>
      <c r="H16" s="325" t="s">
        <v>53</v>
      </c>
      <c r="I16" s="738"/>
      <c r="J16" s="270"/>
    </row>
    <row r="17" spans="1:10" ht="8.1" customHeight="1">
      <c r="A17" s="742"/>
      <c r="B17" s="742"/>
      <c r="C17" s="742"/>
      <c r="D17" s="742"/>
      <c r="E17" s="742"/>
      <c r="F17" s="742"/>
      <c r="G17" s="742"/>
      <c r="H17" s="742"/>
      <c r="I17" s="742"/>
      <c r="J17" s="742"/>
    </row>
    <row r="18" spans="1:10" ht="8.1" customHeight="1">
      <c r="A18" s="270"/>
      <c r="B18" s="270"/>
      <c r="C18" s="270"/>
      <c r="D18" s="270"/>
      <c r="E18" s="270"/>
      <c r="F18" s="270"/>
      <c r="G18" s="270"/>
      <c r="H18" s="270"/>
      <c r="I18" s="270"/>
      <c r="J18" s="270"/>
    </row>
    <row r="19" spans="1:10" ht="15" customHeight="1">
      <c r="A19" s="270"/>
      <c r="B19" s="273" t="s">
        <v>25</v>
      </c>
      <c r="C19" s="270"/>
      <c r="D19" s="290">
        <f>SUM(E19,F19,G19,H19,I19)</f>
        <v>47859</v>
      </c>
      <c r="E19" s="290">
        <f>SUM(E26,E28,E30,E32,E34,E36)</f>
        <v>47783</v>
      </c>
      <c r="F19" s="290">
        <f t="shared" ref="F19:H19" si="0">SUM(F26,F28,F30,F32,F34,F36)</f>
        <v>37</v>
      </c>
      <c r="G19" s="290">
        <f t="shared" si="0"/>
        <v>17</v>
      </c>
      <c r="H19" s="290">
        <f t="shared" si="0"/>
        <v>22</v>
      </c>
      <c r="I19" s="570" t="s">
        <v>43</v>
      </c>
      <c r="J19" s="270"/>
    </row>
    <row r="20" spans="1:10" ht="15" customHeight="1">
      <c r="A20" s="270"/>
      <c r="B20" s="275" t="s">
        <v>22</v>
      </c>
      <c r="C20" s="270"/>
      <c r="D20" s="291"/>
      <c r="E20" s="291"/>
      <c r="F20" s="291"/>
      <c r="G20" s="291"/>
      <c r="H20" s="291"/>
      <c r="I20" s="291"/>
      <c r="J20" s="270"/>
    </row>
    <row r="21" spans="1:10" ht="39.950000000000003" customHeight="1">
      <c r="A21" s="270"/>
      <c r="B21" s="273" t="s">
        <v>226</v>
      </c>
      <c r="C21" s="270"/>
      <c r="D21" s="291"/>
      <c r="E21" s="291"/>
      <c r="F21" s="291"/>
      <c r="G21" s="291"/>
      <c r="H21" s="291"/>
      <c r="I21" s="291"/>
      <c r="J21" s="270"/>
    </row>
    <row r="22" spans="1:10" ht="15" customHeight="1">
      <c r="A22" s="270"/>
      <c r="B22" s="273" t="s">
        <v>227</v>
      </c>
      <c r="C22" s="270"/>
      <c r="D22" s="291"/>
      <c r="E22" s="291"/>
      <c r="F22" s="291"/>
      <c r="G22" s="291"/>
      <c r="H22" s="291"/>
      <c r="I22" s="291"/>
      <c r="J22" s="270"/>
    </row>
    <row r="23" spans="1:10" ht="15" customHeight="1">
      <c r="A23" s="270"/>
      <c r="B23" s="749" t="s">
        <v>295</v>
      </c>
      <c r="C23" s="270"/>
      <c r="D23" s="291"/>
      <c r="E23" s="291"/>
      <c r="F23" s="291"/>
      <c r="G23" s="291"/>
      <c r="H23" s="291"/>
      <c r="I23" s="291"/>
      <c r="J23" s="270"/>
    </row>
    <row r="24" spans="1:10" ht="15" customHeight="1">
      <c r="A24" s="270"/>
      <c r="B24" s="270" t="s">
        <v>660</v>
      </c>
      <c r="C24" s="270"/>
      <c r="D24" s="291"/>
      <c r="E24" s="291"/>
      <c r="F24" s="291"/>
      <c r="G24" s="291"/>
      <c r="H24" s="291"/>
      <c r="I24" s="291"/>
      <c r="J24" s="270"/>
    </row>
    <row r="25" spans="1:10" ht="15" customHeight="1">
      <c r="A25" s="270"/>
      <c r="B25" s="270"/>
      <c r="C25" s="270"/>
      <c r="D25" s="779"/>
      <c r="E25" s="779"/>
      <c r="F25" s="291"/>
      <c r="G25" s="291"/>
      <c r="H25" s="291"/>
      <c r="I25" s="291"/>
      <c r="J25" s="270"/>
    </row>
    <row r="26" spans="1:10" ht="35.1" customHeight="1">
      <c r="A26" s="270"/>
      <c r="B26" s="780">
        <v>4</v>
      </c>
      <c r="C26" s="270"/>
      <c r="D26" s="555">
        <f>SUM(E26,F26,G26,H26,I26)</f>
        <v>1184</v>
      </c>
      <c r="E26" s="528">
        <v>1183</v>
      </c>
      <c r="F26" s="564">
        <v>1</v>
      </c>
      <c r="G26" s="564" t="s">
        <v>43</v>
      </c>
      <c r="H26" s="564" t="s">
        <v>43</v>
      </c>
      <c r="I26" s="564" t="s">
        <v>43</v>
      </c>
      <c r="J26" s="270"/>
    </row>
    <row r="27" spans="1:10" ht="15" customHeight="1">
      <c r="A27" s="270"/>
      <c r="B27" s="780"/>
      <c r="C27" s="270"/>
      <c r="D27" s="555"/>
      <c r="J27" s="270"/>
    </row>
    <row r="28" spans="1:10" ht="35.1" customHeight="1">
      <c r="A28" s="270"/>
      <c r="B28" s="780" t="s">
        <v>661</v>
      </c>
      <c r="C28" s="270"/>
      <c r="D28" s="555">
        <f t="shared" ref="D28:D36" si="1">SUM(E28,F28,G28,H28,I28)</f>
        <v>7746</v>
      </c>
      <c r="E28" s="525">
        <v>7738</v>
      </c>
      <c r="F28" s="528">
        <v>3</v>
      </c>
      <c r="G28" s="528" t="s">
        <v>43</v>
      </c>
      <c r="H28" s="528">
        <v>5</v>
      </c>
      <c r="I28" s="528" t="s">
        <v>43</v>
      </c>
      <c r="J28" s="270"/>
    </row>
    <row r="29" spans="1:10" ht="15" customHeight="1">
      <c r="A29" s="270"/>
      <c r="B29" s="780"/>
      <c r="C29" s="270"/>
      <c r="D29" s="555"/>
      <c r="J29" s="270"/>
    </row>
    <row r="30" spans="1:10" ht="35.1" customHeight="1">
      <c r="A30" s="270"/>
      <c r="B30" s="780" t="s">
        <v>662</v>
      </c>
      <c r="C30" s="270"/>
      <c r="D30" s="555">
        <f t="shared" si="1"/>
        <v>11502</v>
      </c>
      <c r="E30" s="528">
        <v>11488</v>
      </c>
      <c r="F30" s="528">
        <v>5</v>
      </c>
      <c r="G30" s="564">
        <v>2</v>
      </c>
      <c r="H30" s="564">
        <v>7</v>
      </c>
      <c r="I30" s="564" t="s">
        <v>43</v>
      </c>
      <c r="J30" s="270"/>
    </row>
    <row r="31" spans="1:10" ht="18" customHeight="1">
      <c r="A31" s="270"/>
      <c r="B31" s="780"/>
      <c r="C31" s="270"/>
      <c r="D31" s="555"/>
      <c r="J31" s="270"/>
    </row>
    <row r="32" spans="1:10" ht="35.1" customHeight="1">
      <c r="A32" s="270"/>
      <c r="B32" s="780" t="s">
        <v>663</v>
      </c>
      <c r="C32" s="781"/>
      <c r="D32" s="555">
        <f t="shared" si="1"/>
        <v>13440</v>
      </c>
      <c r="E32" s="525">
        <v>13420</v>
      </c>
      <c r="F32" s="528">
        <v>9</v>
      </c>
      <c r="G32" s="528">
        <v>6</v>
      </c>
      <c r="H32" s="528">
        <v>5</v>
      </c>
      <c r="I32" s="564" t="s">
        <v>43</v>
      </c>
      <c r="J32" s="274"/>
    </row>
    <row r="33" spans="1:12" ht="20.100000000000001" customHeight="1">
      <c r="A33" s="270"/>
      <c r="B33" s="780"/>
      <c r="C33" s="781"/>
      <c r="D33" s="555"/>
      <c r="E33" s="782"/>
      <c r="F33" s="782"/>
      <c r="G33" s="782"/>
      <c r="H33" s="782"/>
      <c r="I33" s="783"/>
      <c r="J33" s="274"/>
    </row>
    <row r="34" spans="1:12" ht="35.1" customHeight="1">
      <c r="A34" s="270"/>
      <c r="B34" s="780" t="s">
        <v>664</v>
      </c>
      <c r="C34" s="781"/>
      <c r="D34" s="555">
        <f t="shared" si="1"/>
        <v>9802</v>
      </c>
      <c r="E34" s="528">
        <v>9791</v>
      </c>
      <c r="F34" s="528">
        <v>2</v>
      </c>
      <c r="G34" s="528">
        <v>5</v>
      </c>
      <c r="H34" s="528">
        <v>4</v>
      </c>
      <c r="I34" s="564" t="s">
        <v>43</v>
      </c>
      <c r="J34" s="274"/>
    </row>
    <row r="35" spans="1:12" ht="20.100000000000001" customHeight="1">
      <c r="A35" s="270"/>
      <c r="B35" s="780"/>
      <c r="C35" s="781"/>
      <c r="D35" s="555"/>
      <c r="E35" s="784"/>
      <c r="F35" s="784"/>
      <c r="G35" s="784"/>
      <c r="H35" s="784"/>
      <c r="I35" s="783"/>
      <c r="J35" s="274"/>
    </row>
    <row r="36" spans="1:12" ht="35.1" customHeight="1">
      <c r="A36" s="270"/>
      <c r="B36" s="780" t="s">
        <v>228</v>
      </c>
      <c r="C36" s="781"/>
      <c r="D36" s="555">
        <f t="shared" si="1"/>
        <v>4185</v>
      </c>
      <c r="E36" s="785">
        <v>4163</v>
      </c>
      <c r="F36" s="785">
        <v>17</v>
      </c>
      <c r="G36" s="785">
        <v>4</v>
      </c>
      <c r="H36" s="785">
        <v>1</v>
      </c>
      <c r="I36" s="564" t="s">
        <v>43</v>
      </c>
      <c r="J36" s="274"/>
    </row>
    <row r="37" spans="1:12">
      <c r="A37" s="270"/>
      <c r="B37" s="293" t="s">
        <v>310</v>
      </c>
      <c r="C37" s="270"/>
      <c r="D37" s="768"/>
      <c r="E37" s="768"/>
      <c r="F37" s="768"/>
      <c r="G37" s="768"/>
      <c r="H37" s="768"/>
      <c r="I37" s="768"/>
      <c r="J37" s="270"/>
    </row>
    <row r="38" spans="1:12" ht="15" thickBot="1">
      <c r="A38" s="279"/>
      <c r="B38" s="280"/>
      <c r="C38" s="281"/>
      <c r="D38" s="281"/>
      <c r="E38" s="281"/>
      <c r="F38" s="281"/>
      <c r="G38" s="281"/>
      <c r="H38" s="281"/>
      <c r="I38" s="281"/>
      <c r="J38" s="281"/>
      <c r="K38" s="269" t="s">
        <v>31</v>
      </c>
      <c r="L38" s="269"/>
    </row>
    <row r="39" spans="1:12" s="425" customFormat="1" ht="15" customHeight="1">
      <c r="B39" s="426"/>
      <c r="J39" s="427" t="s">
        <v>224</v>
      </c>
    </row>
    <row r="40" spans="1:12" s="425" customFormat="1" ht="13.5" customHeight="1">
      <c r="J40" s="428" t="s">
        <v>225</v>
      </c>
    </row>
    <row r="41" spans="1:12" ht="3.75" customHeight="1">
      <c r="B41" s="272"/>
    </row>
    <row r="42" spans="1:12">
      <c r="B42" s="270"/>
    </row>
  </sheetData>
  <printOptions horizontalCentered="1" gridLinesSet="0"/>
  <pageMargins left="0.35433070866141703" right="0.31496062992126" top="0.74803149606299202" bottom="0.511811023622047" header="0.118110236220472" footer="0.39370078740157499"/>
  <pageSetup paperSize="9" scale="85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>
    <pageSetUpPr fitToPage="1"/>
  </sheetPr>
  <dimension ref="A1:Q48"/>
  <sheetViews>
    <sheetView showGridLines="0" view="pageBreakPreview" zoomScale="90" zoomScaleSheetLayoutView="90" workbookViewId="0">
      <selection activeCell="G12" sqref="G12"/>
    </sheetView>
  </sheetViews>
  <sheetFormatPr defaultColWidth="8.42578125" defaultRowHeight="14.25"/>
  <cols>
    <col min="1" max="1" width="0.85546875" style="263" customWidth="1"/>
    <col min="2" max="2" width="12" style="263" customWidth="1"/>
    <col min="3" max="3" width="12.28515625" style="263" customWidth="1"/>
    <col min="4" max="4" width="11.5703125" style="267" customWidth="1"/>
    <col min="5" max="5" width="0.85546875" style="267" customWidth="1"/>
    <col min="6" max="6" width="10.7109375" style="267" customWidth="1"/>
    <col min="7" max="7" width="15.140625" style="263" customWidth="1"/>
    <col min="8" max="8" width="20.5703125" style="263" customWidth="1"/>
    <col min="9" max="9" width="11.7109375" style="263" customWidth="1"/>
    <col min="10" max="10" width="1.42578125" style="263" customWidth="1"/>
    <col min="11" max="16384" width="8.42578125" style="263"/>
  </cols>
  <sheetData>
    <row r="1" spans="1:17" ht="15" customHeight="1">
      <c r="J1" s="264" t="s">
        <v>33</v>
      </c>
    </row>
    <row r="2" spans="1:17" ht="15" customHeight="1">
      <c r="J2" s="265" t="s">
        <v>32</v>
      </c>
    </row>
    <row r="4" spans="1:17" ht="15" customHeight="1"/>
    <row r="5" spans="1:17" ht="15">
      <c r="B5" s="264" t="s">
        <v>735</v>
      </c>
      <c r="C5" s="266" t="s">
        <v>766</v>
      </c>
      <c r="G5" s="268"/>
      <c r="H5" s="268"/>
      <c r="I5" s="268"/>
    </row>
    <row r="6" spans="1:17" ht="15">
      <c r="B6" s="267"/>
      <c r="C6" s="268" t="s">
        <v>967</v>
      </c>
      <c r="G6" s="268"/>
      <c r="H6" s="268"/>
      <c r="I6" s="268"/>
    </row>
    <row r="7" spans="1:17">
      <c r="B7" s="265" t="s">
        <v>736</v>
      </c>
      <c r="C7" s="269" t="s">
        <v>768</v>
      </c>
    </row>
    <row r="8" spans="1:17">
      <c r="A8" s="269"/>
      <c r="C8" s="429" t="s">
        <v>967</v>
      </c>
    </row>
    <row r="9" spans="1:17" ht="10.5" customHeight="1" thickBot="1"/>
    <row r="10" spans="1:17" ht="8.1" customHeight="1" thickTop="1">
      <c r="A10" s="735"/>
      <c r="B10" s="735"/>
      <c r="C10" s="735"/>
      <c r="D10" s="770"/>
      <c r="E10" s="770"/>
      <c r="F10" s="1113" t="s">
        <v>789</v>
      </c>
      <c r="G10" s="1114"/>
      <c r="H10" s="1114"/>
      <c r="I10" s="1114"/>
      <c r="J10" s="735"/>
    </row>
    <row r="11" spans="1:17" ht="18" customHeight="1" thickBot="1">
      <c r="A11" s="270"/>
      <c r="B11" s="328" t="s">
        <v>54</v>
      </c>
      <c r="C11" s="270"/>
      <c r="D11" s="737" t="s">
        <v>309</v>
      </c>
      <c r="E11" s="270"/>
      <c r="F11" s="1115"/>
      <c r="G11" s="1116"/>
      <c r="H11" s="1116"/>
      <c r="I11" s="1116"/>
      <c r="J11" s="279"/>
    </row>
    <row r="12" spans="1:17" ht="16.5" customHeight="1">
      <c r="A12" s="270"/>
      <c r="B12" s="330" t="s">
        <v>55</v>
      </c>
      <c r="C12" s="273"/>
      <c r="D12" s="738" t="s">
        <v>314</v>
      </c>
      <c r="E12" s="739"/>
      <c r="F12" s="737" t="s">
        <v>25</v>
      </c>
      <c r="G12" s="302" t="s">
        <v>229</v>
      </c>
      <c r="H12" s="302" t="s">
        <v>230</v>
      </c>
      <c r="I12" s="737" t="s">
        <v>98</v>
      </c>
      <c r="J12" s="270"/>
    </row>
    <row r="13" spans="1:17" ht="16.5" customHeight="1">
      <c r="A13" s="270"/>
      <c r="B13" s="270"/>
      <c r="C13" s="270"/>
      <c r="D13" s="270"/>
      <c r="E13" s="740"/>
      <c r="F13" s="741" t="s">
        <v>22</v>
      </c>
      <c r="G13" s="325" t="s">
        <v>231</v>
      </c>
      <c r="H13" s="325" t="s">
        <v>677</v>
      </c>
      <c r="I13" s="325" t="s">
        <v>598</v>
      </c>
      <c r="J13" s="270"/>
    </row>
    <row r="14" spans="1:17" ht="8.1" customHeight="1">
      <c r="A14" s="742"/>
      <c r="B14" s="742"/>
      <c r="C14" s="742"/>
      <c r="D14" s="771"/>
      <c r="E14" s="771"/>
      <c r="F14" s="772"/>
      <c r="G14" s="742"/>
      <c r="H14" s="742"/>
      <c r="I14" s="742"/>
      <c r="J14" s="742"/>
    </row>
    <row r="15" spans="1:17" ht="8.1" customHeight="1">
      <c r="A15" s="270"/>
      <c r="B15" s="270"/>
      <c r="C15" s="270"/>
      <c r="D15" s="284"/>
      <c r="E15" s="556"/>
      <c r="F15" s="284"/>
      <c r="G15" s="270"/>
      <c r="H15" s="270"/>
      <c r="I15" s="270"/>
      <c r="J15" s="270"/>
    </row>
    <row r="16" spans="1:17" ht="20.100000000000001" customHeight="1">
      <c r="A16" s="270"/>
      <c r="B16" s="273" t="s">
        <v>232</v>
      </c>
      <c r="C16" s="270"/>
      <c r="D16" s="744">
        <v>42340</v>
      </c>
      <c r="E16" s="557"/>
      <c r="F16" s="746">
        <v>99.999999999999986</v>
      </c>
      <c r="G16" s="773">
        <v>92.36</v>
      </c>
      <c r="H16" s="773">
        <v>7.34</v>
      </c>
      <c r="I16" s="773">
        <v>0.3</v>
      </c>
      <c r="J16" s="273"/>
      <c r="L16" s="285"/>
      <c r="M16" s="747"/>
      <c r="N16" s="747"/>
      <c r="O16" s="747"/>
      <c r="P16" s="747"/>
      <c r="Q16" s="747"/>
    </row>
    <row r="17" spans="1:17" ht="20.100000000000001" customHeight="1">
      <c r="A17" s="270"/>
      <c r="B17" s="275" t="s">
        <v>233</v>
      </c>
      <c r="C17" s="270"/>
      <c r="D17" s="744"/>
      <c r="E17" s="557"/>
      <c r="F17" s="901"/>
      <c r="G17" s="901"/>
      <c r="H17" s="901"/>
      <c r="I17" s="901"/>
      <c r="J17" s="273"/>
      <c r="L17" s="285"/>
      <c r="M17" s="747"/>
      <c r="N17" s="747"/>
      <c r="O17" s="747"/>
      <c r="P17" s="747"/>
      <c r="Q17" s="747"/>
    </row>
    <row r="18" spans="1:17" ht="20.100000000000001" customHeight="1">
      <c r="A18" s="270"/>
      <c r="B18" s="273" t="s">
        <v>105</v>
      </c>
      <c r="C18" s="270"/>
      <c r="D18" s="744">
        <v>28717</v>
      </c>
      <c r="E18" s="557"/>
      <c r="F18" s="746">
        <v>99.999999999999986</v>
      </c>
      <c r="G18" s="773">
        <v>92.43</v>
      </c>
      <c r="H18" s="773">
        <v>7.38</v>
      </c>
      <c r="I18" s="773">
        <v>0.18</v>
      </c>
      <c r="J18" s="270"/>
      <c r="L18" s="285"/>
      <c r="M18" s="747"/>
      <c r="N18" s="747"/>
      <c r="O18" s="747"/>
      <c r="P18" s="747"/>
      <c r="Q18" s="747"/>
    </row>
    <row r="19" spans="1:17" ht="20.100000000000001" customHeight="1">
      <c r="A19" s="270"/>
      <c r="B19" s="275" t="s">
        <v>106</v>
      </c>
      <c r="C19" s="270"/>
      <c r="D19" s="744"/>
      <c r="E19" s="557"/>
      <c r="F19" s="901"/>
      <c r="G19" s="901"/>
      <c r="H19" s="901"/>
      <c r="I19" s="901"/>
      <c r="J19" s="270"/>
      <c r="L19" s="285"/>
      <c r="M19" s="747"/>
      <c r="N19" s="747"/>
      <c r="O19" s="747"/>
      <c r="P19" s="747"/>
      <c r="Q19" s="747"/>
    </row>
    <row r="20" spans="1:17" ht="20.100000000000001" customHeight="1">
      <c r="A20" s="270"/>
      <c r="B20" s="273" t="s">
        <v>147</v>
      </c>
      <c r="C20" s="270"/>
      <c r="D20" s="744">
        <v>299</v>
      </c>
      <c r="E20" s="557"/>
      <c r="F20" s="746">
        <v>99.999999999999986</v>
      </c>
      <c r="G20" s="774">
        <v>91.23</v>
      </c>
      <c r="H20" s="774">
        <v>6.32</v>
      </c>
      <c r="I20" s="774">
        <v>2.46</v>
      </c>
      <c r="J20" s="270"/>
      <c r="L20" s="285"/>
      <c r="M20" s="747"/>
      <c r="N20" s="747"/>
      <c r="O20" s="747"/>
      <c r="P20" s="747"/>
      <c r="Q20" s="747"/>
    </row>
    <row r="21" spans="1:17" ht="20.100000000000001" customHeight="1">
      <c r="A21" s="270"/>
      <c r="B21" s="275" t="s">
        <v>148</v>
      </c>
      <c r="C21" s="270"/>
      <c r="D21" s="744"/>
      <c r="E21" s="557"/>
      <c r="F21" s="901"/>
      <c r="G21" s="901"/>
      <c r="H21" s="901"/>
      <c r="I21" s="901"/>
      <c r="J21" s="270"/>
      <c r="L21" s="285"/>
      <c r="M21" s="747"/>
      <c r="N21" s="747"/>
      <c r="O21" s="747"/>
      <c r="P21" s="747"/>
      <c r="Q21" s="747"/>
    </row>
    <row r="22" spans="1:17" ht="20.100000000000001" customHeight="1">
      <c r="A22" s="270"/>
      <c r="B22" s="273" t="s">
        <v>149</v>
      </c>
      <c r="C22" s="270"/>
      <c r="D22" s="744">
        <v>653</v>
      </c>
      <c r="E22" s="557"/>
      <c r="F22" s="746">
        <v>99.999999999999986</v>
      </c>
      <c r="G22" s="774">
        <v>79.58</v>
      </c>
      <c r="H22" s="774">
        <v>16.37</v>
      </c>
      <c r="I22" s="774">
        <v>4.05</v>
      </c>
      <c r="J22" s="270"/>
      <c r="L22" s="285"/>
      <c r="M22" s="747"/>
      <c r="N22" s="747"/>
      <c r="O22" s="747"/>
      <c r="P22" s="747"/>
      <c r="Q22" s="747"/>
    </row>
    <row r="23" spans="1:17" ht="20.100000000000001" customHeight="1">
      <c r="A23" s="270"/>
      <c r="B23" s="275" t="s">
        <v>150</v>
      </c>
      <c r="C23" s="270"/>
      <c r="D23" s="744"/>
      <c r="E23" s="557"/>
      <c r="F23" s="901"/>
      <c r="G23" s="901"/>
      <c r="H23" s="901"/>
      <c r="I23" s="901"/>
      <c r="J23" s="270"/>
      <c r="L23" s="285"/>
      <c r="M23" s="747"/>
      <c r="N23" s="747"/>
      <c r="O23" s="747"/>
      <c r="P23" s="747"/>
      <c r="Q23" s="747"/>
    </row>
    <row r="24" spans="1:17" ht="20.100000000000001" customHeight="1">
      <c r="A24" s="270"/>
      <c r="B24" s="273" t="s">
        <v>115</v>
      </c>
      <c r="C24" s="270"/>
      <c r="D24" s="744">
        <v>1480</v>
      </c>
      <c r="E24" s="557"/>
      <c r="F24" s="746">
        <v>99.999999999999986</v>
      </c>
      <c r="G24" s="774">
        <v>72.95</v>
      </c>
      <c r="H24" s="774">
        <v>18.78</v>
      </c>
      <c r="I24" s="774">
        <v>8.2799999999999994</v>
      </c>
      <c r="J24" s="270"/>
      <c r="L24" s="285"/>
      <c r="M24" s="747"/>
      <c r="N24" s="747"/>
      <c r="O24" s="747"/>
      <c r="P24" s="747"/>
      <c r="Q24" s="747"/>
    </row>
    <row r="25" spans="1:17" s="277" customFormat="1" ht="20.100000000000001" customHeight="1">
      <c r="A25" s="274"/>
      <c r="B25" s="275" t="s">
        <v>116</v>
      </c>
      <c r="C25" s="274"/>
      <c r="D25" s="744"/>
      <c r="E25" s="557"/>
      <c r="F25" s="901"/>
      <c r="G25" s="901"/>
      <c r="H25" s="901"/>
      <c r="I25" s="901"/>
      <c r="J25" s="274"/>
      <c r="L25" s="775"/>
      <c r="M25" s="747"/>
      <c r="N25" s="747"/>
      <c r="O25" s="747"/>
      <c r="P25" s="747"/>
      <c r="Q25" s="747"/>
    </row>
    <row r="26" spans="1:17" ht="27.95" customHeight="1">
      <c r="A26" s="270"/>
      <c r="B26" s="776" t="s">
        <v>112</v>
      </c>
      <c r="C26" s="274"/>
      <c r="D26" s="744">
        <v>71</v>
      </c>
      <c r="E26" s="569"/>
      <c r="F26" s="746">
        <v>99.999999999999986</v>
      </c>
      <c r="G26" s="774">
        <v>88.71</v>
      </c>
      <c r="H26" s="774">
        <v>9.68</v>
      </c>
      <c r="I26" s="774">
        <v>1.61</v>
      </c>
      <c r="J26" s="270"/>
      <c r="M26" s="747"/>
      <c r="N26" s="747"/>
      <c r="O26" s="747"/>
      <c r="P26" s="747"/>
      <c r="Q26" s="747"/>
    </row>
    <row r="27" spans="1:17" ht="30.95" customHeight="1">
      <c r="A27" s="270"/>
      <c r="B27" s="1117" t="s">
        <v>808</v>
      </c>
      <c r="C27" s="1117"/>
      <c r="D27" s="744">
        <v>5965</v>
      </c>
      <c r="E27" s="569"/>
      <c r="F27" s="901">
        <v>99.999999999999986</v>
      </c>
      <c r="G27" s="901">
        <v>87.8</v>
      </c>
      <c r="H27" s="901">
        <v>11.16</v>
      </c>
      <c r="I27" s="901">
        <v>1.04</v>
      </c>
      <c r="J27" s="270"/>
      <c r="M27" s="747"/>
      <c r="N27" s="747"/>
      <c r="O27" s="747"/>
      <c r="P27" s="747"/>
      <c r="Q27" s="747"/>
    </row>
    <row r="28" spans="1:17" s="277" customFormat="1" ht="30.95" customHeight="1">
      <c r="A28" s="274"/>
      <c r="B28" s="1118" t="s">
        <v>809</v>
      </c>
      <c r="C28" s="1118"/>
      <c r="D28" s="744"/>
      <c r="E28" s="569"/>
      <c r="F28" s="901"/>
      <c r="G28" s="901"/>
      <c r="H28" s="901"/>
      <c r="I28" s="901"/>
      <c r="J28" s="274"/>
    </row>
    <row r="29" spans="1:17" ht="20.100000000000001" customHeight="1">
      <c r="A29" s="270"/>
      <c r="B29" s="273" t="s">
        <v>234</v>
      </c>
      <c r="C29" s="270"/>
      <c r="D29" s="744">
        <v>1860</v>
      </c>
      <c r="E29" s="569"/>
      <c r="F29" s="746">
        <v>99.999999999999986</v>
      </c>
      <c r="G29" s="774">
        <v>90.11</v>
      </c>
      <c r="H29" s="774">
        <v>9.6199999999999992</v>
      </c>
      <c r="I29" s="774">
        <v>0.28000000000000003</v>
      </c>
      <c r="J29" s="270"/>
    </row>
    <row r="30" spans="1:17" ht="20.100000000000001" customHeight="1">
      <c r="A30" s="270"/>
      <c r="B30" s="275" t="s">
        <v>317</v>
      </c>
      <c r="C30" s="270"/>
      <c r="D30" s="744"/>
      <c r="E30" s="569"/>
      <c r="F30" s="902"/>
      <c r="G30" s="903"/>
      <c r="H30" s="903"/>
      <c r="I30" s="903"/>
      <c r="J30" s="270"/>
    </row>
    <row r="31" spans="1:17" ht="20.100000000000001" customHeight="1">
      <c r="A31" s="270"/>
      <c r="B31" s="273" t="s">
        <v>235</v>
      </c>
      <c r="C31" s="270"/>
      <c r="D31" s="744">
        <v>941</v>
      </c>
      <c r="E31" s="569"/>
      <c r="F31" s="746">
        <v>99.999999999999986</v>
      </c>
      <c r="G31" s="773">
        <v>89.64</v>
      </c>
      <c r="H31" s="773">
        <v>9.16</v>
      </c>
      <c r="I31" s="773">
        <v>1.2</v>
      </c>
      <c r="J31" s="270"/>
    </row>
    <row r="32" spans="1:17" ht="20.100000000000001" customHeight="1">
      <c r="A32" s="270"/>
      <c r="B32" s="275" t="s">
        <v>318</v>
      </c>
      <c r="C32" s="270"/>
      <c r="D32" s="744"/>
      <c r="E32" s="569"/>
      <c r="F32" s="902"/>
      <c r="G32" s="903"/>
      <c r="H32" s="903"/>
      <c r="I32" s="903"/>
      <c r="J32" s="270"/>
    </row>
    <row r="33" spans="1:14" ht="20.100000000000001" customHeight="1">
      <c r="A33" s="270"/>
      <c r="B33" s="273" t="s">
        <v>858</v>
      </c>
      <c r="C33" s="270"/>
      <c r="D33" s="744">
        <v>116</v>
      </c>
      <c r="E33" s="569"/>
      <c r="F33" s="902">
        <v>99.999999999999986</v>
      </c>
      <c r="G33" s="903">
        <v>97.35</v>
      </c>
      <c r="H33" s="903">
        <v>2.65</v>
      </c>
      <c r="I33" s="903">
        <v>0</v>
      </c>
      <c r="J33" s="270"/>
    </row>
    <row r="34" spans="1:14" ht="20.100000000000001" customHeight="1">
      <c r="A34" s="270"/>
      <c r="B34" s="275" t="s">
        <v>859</v>
      </c>
      <c r="C34" s="270"/>
      <c r="D34" s="744"/>
      <c r="E34" s="569"/>
      <c r="F34" s="902"/>
      <c r="G34" s="903"/>
      <c r="H34" s="903"/>
      <c r="I34" s="903"/>
      <c r="J34" s="270"/>
    </row>
    <row r="35" spans="1:14" ht="20.100000000000001" customHeight="1">
      <c r="A35" s="270"/>
      <c r="B35" s="273" t="s">
        <v>110</v>
      </c>
      <c r="C35" s="270"/>
      <c r="D35" s="744">
        <v>22258</v>
      </c>
      <c r="E35" s="569"/>
      <c r="F35" s="746">
        <v>99.999999999999986</v>
      </c>
      <c r="G35" s="773">
        <v>89.53</v>
      </c>
      <c r="H35" s="773">
        <v>9.2100000000000009</v>
      </c>
      <c r="I35" s="773">
        <v>1.26</v>
      </c>
      <c r="J35" s="270"/>
    </row>
    <row r="36" spans="1:14" ht="20.100000000000001" customHeight="1">
      <c r="A36" s="270"/>
      <c r="B36" s="275" t="s">
        <v>111</v>
      </c>
      <c r="C36" s="270"/>
      <c r="D36" s="744"/>
      <c r="E36" s="569"/>
      <c r="F36" s="902"/>
      <c r="G36" s="903"/>
      <c r="H36" s="903"/>
      <c r="I36" s="903"/>
      <c r="J36" s="270"/>
    </row>
    <row r="37" spans="1:14" ht="20.100000000000001" customHeight="1">
      <c r="A37" s="270"/>
      <c r="B37" s="273" t="s">
        <v>113</v>
      </c>
      <c r="C37" s="270"/>
      <c r="D37" s="744">
        <v>11474</v>
      </c>
      <c r="E37" s="569"/>
      <c r="F37" s="746">
        <v>99.999999999999986</v>
      </c>
      <c r="G37" s="773">
        <v>88.77</v>
      </c>
      <c r="H37" s="773">
        <v>10.36</v>
      </c>
      <c r="I37" s="773">
        <v>0.88</v>
      </c>
      <c r="J37" s="270"/>
    </row>
    <row r="38" spans="1:14" ht="20.100000000000001" customHeight="1">
      <c r="A38" s="270"/>
      <c r="B38" s="275" t="s">
        <v>114</v>
      </c>
      <c r="C38" s="270"/>
      <c r="D38" s="744"/>
      <c r="E38" s="569"/>
      <c r="F38" s="902"/>
      <c r="G38" s="903"/>
      <c r="H38" s="903"/>
      <c r="I38" s="903"/>
      <c r="J38" s="270"/>
      <c r="M38" s="285"/>
      <c r="N38" s="285"/>
    </row>
    <row r="39" spans="1:14" ht="20.100000000000001" customHeight="1">
      <c r="A39" s="270"/>
      <c r="B39" s="273" t="s">
        <v>236</v>
      </c>
      <c r="C39" s="270"/>
      <c r="D39" s="744">
        <v>13344</v>
      </c>
      <c r="E39" s="569"/>
      <c r="F39" s="746">
        <v>99.999999999999986</v>
      </c>
      <c r="G39" s="773">
        <v>77.5</v>
      </c>
      <c r="H39" s="773">
        <v>19.77</v>
      </c>
      <c r="I39" s="773">
        <v>2.73</v>
      </c>
      <c r="J39" s="270"/>
      <c r="M39" s="285"/>
      <c r="N39" s="285"/>
    </row>
    <row r="40" spans="1:14" ht="20.100000000000001" customHeight="1">
      <c r="A40" s="270"/>
      <c r="B40" s="275" t="s">
        <v>237</v>
      </c>
      <c r="C40" s="270"/>
      <c r="D40" s="744"/>
      <c r="E40" s="569"/>
      <c r="F40" s="902"/>
      <c r="G40" s="903"/>
      <c r="H40" s="903"/>
      <c r="I40" s="903"/>
      <c r="J40" s="270"/>
      <c r="M40" s="285"/>
      <c r="N40" s="285"/>
    </row>
    <row r="41" spans="1:14" ht="20.100000000000001" customHeight="1">
      <c r="A41" s="270"/>
      <c r="B41" s="273" t="s">
        <v>238</v>
      </c>
      <c r="C41" s="270"/>
      <c r="D41" s="744">
        <v>16547</v>
      </c>
      <c r="E41" s="569"/>
      <c r="F41" s="746">
        <v>99.999999999999986</v>
      </c>
      <c r="G41" s="773">
        <v>81.2</v>
      </c>
      <c r="H41" s="773">
        <v>13.57</v>
      </c>
      <c r="I41" s="773">
        <v>5.23</v>
      </c>
      <c r="J41" s="270"/>
      <c r="M41" s="285"/>
      <c r="N41" s="285"/>
    </row>
    <row r="42" spans="1:14" ht="20.100000000000001" customHeight="1">
      <c r="A42" s="270"/>
      <c r="B42" s="275" t="s">
        <v>633</v>
      </c>
      <c r="C42" s="270"/>
      <c r="D42" s="757"/>
      <c r="E42" s="557"/>
      <c r="F42" s="902"/>
      <c r="G42" s="903"/>
      <c r="H42" s="903"/>
      <c r="I42" s="903"/>
      <c r="J42" s="270"/>
    </row>
    <row r="43" spans="1:14" ht="9.9499999999999993" customHeight="1">
      <c r="A43" s="270"/>
      <c r="B43" s="278"/>
      <c r="C43" s="270"/>
      <c r="D43" s="777"/>
      <c r="E43" s="557"/>
      <c r="F43" s="777"/>
      <c r="G43" s="900"/>
      <c r="H43" s="900"/>
      <c r="I43" s="900"/>
      <c r="J43" s="270"/>
    </row>
    <row r="44" spans="1:14" ht="3.75" customHeight="1" thickBot="1">
      <c r="A44" s="279"/>
      <c r="B44" s="280"/>
      <c r="C44" s="281"/>
      <c r="D44" s="286"/>
      <c r="E44" s="286"/>
      <c r="F44" s="287"/>
      <c r="G44" s="286"/>
      <c r="H44" s="286"/>
      <c r="I44" s="286"/>
      <c r="J44" s="281"/>
      <c r="K44" s="269" t="s">
        <v>31</v>
      </c>
    </row>
    <row r="45" spans="1:14" s="282" customFormat="1" ht="15" customHeight="1">
      <c r="B45" s="283"/>
      <c r="D45" s="288"/>
      <c r="E45" s="288"/>
      <c r="F45" s="288"/>
      <c r="J45" s="427" t="s">
        <v>224</v>
      </c>
    </row>
    <row r="46" spans="1:14" s="282" customFormat="1" ht="13.5" customHeight="1">
      <c r="D46" s="288"/>
      <c r="E46" s="288"/>
      <c r="F46" s="288"/>
      <c r="J46" s="428" t="s">
        <v>225</v>
      </c>
    </row>
    <row r="47" spans="1:14" ht="3.75" customHeight="1">
      <c r="B47" s="272"/>
    </row>
    <row r="48" spans="1:14">
      <c r="B48" s="270"/>
    </row>
  </sheetData>
  <mergeCells count="3">
    <mergeCell ref="F10:I11"/>
    <mergeCell ref="B27:C27"/>
    <mergeCell ref="B28:C28"/>
  </mergeCells>
  <printOptions horizontalCentered="1" gridLinesSet="0"/>
  <pageMargins left="0.39370078740157499" right="0.39370078740157499" top="0.74803149606299202" bottom="0.511811023622047" header="0.118110236220472" footer="0.39370078740157499"/>
  <pageSetup paperSize="9" scale="94" orientation="portrait" r:id="rId1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>
    <pageSetUpPr fitToPage="1"/>
  </sheetPr>
  <dimension ref="A1:P43"/>
  <sheetViews>
    <sheetView showGridLines="0" view="pageBreakPreview" topLeftCell="A4" zoomScale="90" zoomScaleNormal="100" zoomScaleSheetLayoutView="90" workbookViewId="0">
      <selection activeCell="M32" sqref="M32"/>
    </sheetView>
  </sheetViews>
  <sheetFormatPr defaultColWidth="8.42578125" defaultRowHeight="14.25"/>
  <cols>
    <col min="1" max="1" width="1" style="263" customWidth="1"/>
    <col min="2" max="2" width="11.42578125" style="263" customWidth="1"/>
    <col min="3" max="3" width="15.28515625" style="263" customWidth="1"/>
    <col min="4" max="4" width="14.7109375" style="263" customWidth="1"/>
    <col min="5" max="5" width="0.5703125" style="263" customWidth="1"/>
    <col min="6" max="6" width="10.7109375" style="263" customWidth="1"/>
    <col min="7" max="7" width="15.5703125" style="263" customWidth="1"/>
    <col min="8" max="8" width="19.28515625" style="263" customWidth="1"/>
    <col min="9" max="9" width="11.5703125" style="263" customWidth="1"/>
    <col min="10" max="10" width="1.42578125" style="263" customWidth="1"/>
    <col min="11" max="16384" width="8.42578125" style="263"/>
  </cols>
  <sheetData>
    <row r="1" spans="1:16" ht="15" customHeight="1">
      <c r="J1" s="264" t="s">
        <v>33</v>
      </c>
    </row>
    <row r="2" spans="1:16" ht="15" customHeight="1">
      <c r="J2" s="265" t="s">
        <v>32</v>
      </c>
    </row>
    <row r="4" spans="1:16" ht="15" customHeight="1"/>
    <row r="5" spans="1:16" ht="15">
      <c r="B5" s="264" t="s">
        <v>735</v>
      </c>
      <c r="C5" s="266" t="s">
        <v>766</v>
      </c>
      <c r="D5" s="267"/>
      <c r="E5" s="267"/>
      <c r="F5" s="267"/>
      <c r="G5" s="268"/>
      <c r="H5" s="268"/>
      <c r="I5" s="268"/>
    </row>
    <row r="6" spans="1:16" ht="15">
      <c r="B6" s="267"/>
      <c r="C6" s="268" t="s">
        <v>961</v>
      </c>
      <c r="D6" s="267"/>
      <c r="E6" s="267"/>
      <c r="F6" s="267"/>
      <c r="G6" s="268"/>
      <c r="H6" s="268"/>
      <c r="I6" s="268"/>
    </row>
    <row r="7" spans="1:16">
      <c r="B7" s="265" t="s">
        <v>736</v>
      </c>
      <c r="C7" s="269" t="s">
        <v>768</v>
      </c>
      <c r="D7" s="267"/>
      <c r="E7" s="267"/>
      <c r="F7" s="267"/>
    </row>
    <row r="8" spans="1:16">
      <c r="A8" s="269"/>
      <c r="C8" s="429" t="s">
        <v>975</v>
      </c>
      <c r="D8" s="267"/>
      <c r="E8" s="267"/>
      <c r="F8" s="267"/>
    </row>
    <row r="9" spans="1:16" ht="10.5" customHeight="1" thickBot="1"/>
    <row r="10" spans="1:16" ht="8.1" customHeight="1" thickTop="1">
      <c r="A10" s="735"/>
      <c r="B10" s="735"/>
      <c r="C10" s="735"/>
      <c r="D10" s="735"/>
      <c r="E10" s="736"/>
      <c r="F10" s="1113" t="s">
        <v>789</v>
      </c>
      <c r="G10" s="1114"/>
      <c r="H10" s="1114"/>
      <c r="I10" s="1114"/>
      <c r="J10" s="735"/>
    </row>
    <row r="11" spans="1:16" ht="18" customHeight="1" thickBot="1">
      <c r="A11" s="270"/>
      <c r="B11" s="328" t="s">
        <v>54</v>
      </c>
      <c r="C11" s="270"/>
      <c r="D11" s="737" t="s">
        <v>309</v>
      </c>
      <c r="E11" s="271"/>
      <c r="F11" s="1115"/>
      <c r="G11" s="1116"/>
      <c r="H11" s="1116"/>
      <c r="I11" s="1116"/>
      <c r="J11" s="279"/>
    </row>
    <row r="12" spans="1:16" ht="16.5" customHeight="1">
      <c r="A12" s="270"/>
      <c r="B12" s="330" t="s">
        <v>55</v>
      </c>
      <c r="C12" s="273"/>
      <c r="D12" s="738" t="s">
        <v>314</v>
      </c>
      <c r="E12" s="739"/>
      <c r="F12" s="737" t="s">
        <v>25</v>
      </c>
      <c r="G12" s="302" t="s">
        <v>229</v>
      </c>
      <c r="H12" s="302" t="s">
        <v>230</v>
      </c>
      <c r="I12" s="737" t="s">
        <v>98</v>
      </c>
      <c r="J12" s="270"/>
    </row>
    <row r="13" spans="1:16" ht="16.5" customHeight="1">
      <c r="A13" s="270"/>
      <c r="B13" s="270"/>
      <c r="C13" s="270"/>
      <c r="D13" s="270"/>
      <c r="E13" s="740"/>
      <c r="F13" s="741" t="s">
        <v>22</v>
      </c>
      <c r="G13" s="325" t="s">
        <v>231</v>
      </c>
      <c r="H13" s="325" t="s">
        <v>677</v>
      </c>
      <c r="I13" s="325" t="s">
        <v>598</v>
      </c>
      <c r="J13" s="270"/>
    </row>
    <row r="14" spans="1:16" ht="8.1" customHeight="1">
      <c r="A14" s="742"/>
      <c r="B14" s="742"/>
      <c r="C14" s="742"/>
      <c r="D14" s="742"/>
      <c r="E14" s="743"/>
      <c r="F14" s="742"/>
      <c r="G14" s="742"/>
      <c r="H14" s="742"/>
      <c r="I14" s="742"/>
      <c r="J14" s="742"/>
    </row>
    <row r="15" spans="1:16" ht="8.1" customHeight="1">
      <c r="A15" s="270"/>
      <c r="B15" s="270"/>
      <c r="C15" s="270"/>
      <c r="D15" s="270"/>
      <c r="E15" s="271"/>
      <c r="F15" s="270"/>
      <c r="G15" s="270"/>
      <c r="H15" s="270"/>
      <c r="I15" s="270"/>
      <c r="J15" s="270"/>
    </row>
    <row r="16" spans="1:16" ht="20.100000000000001" customHeight="1">
      <c r="A16" s="270"/>
      <c r="B16" s="273" t="s">
        <v>48</v>
      </c>
      <c r="C16" s="270"/>
      <c r="D16" s="744">
        <v>2223</v>
      </c>
      <c r="E16" s="745"/>
      <c r="F16" s="746">
        <v>100</v>
      </c>
      <c r="G16" s="746">
        <v>86.7</v>
      </c>
      <c r="H16" s="746">
        <v>9.33</v>
      </c>
      <c r="I16" s="746">
        <v>3.97</v>
      </c>
      <c r="J16" s="273"/>
      <c r="L16" s="747"/>
      <c r="M16" s="747"/>
      <c r="N16" s="747"/>
      <c r="O16" s="747"/>
      <c r="P16" s="747"/>
    </row>
    <row r="17" spans="1:16" s="277" customFormat="1" ht="20.100000000000001" customHeight="1">
      <c r="A17" s="274"/>
      <c r="B17" s="275" t="s">
        <v>239</v>
      </c>
      <c r="C17" s="274"/>
      <c r="D17" s="1139"/>
      <c r="E17" s="748"/>
      <c r="F17" s="905"/>
      <c r="G17" s="905"/>
      <c r="H17" s="905"/>
      <c r="I17" s="905"/>
      <c r="J17" s="276"/>
      <c r="L17" s="747"/>
      <c r="M17" s="747"/>
      <c r="N17" s="747"/>
      <c r="O17" s="747"/>
      <c r="P17" s="747"/>
    </row>
    <row r="18" spans="1:16" ht="20.100000000000001" customHeight="1">
      <c r="A18" s="270"/>
      <c r="B18" s="749" t="s">
        <v>315</v>
      </c>
      <c r="C18" s="270"/>
      <c r="D18" s="750">
        <v>698</v>
      </c>
      <c r="E18" s="751"/>
      <c r="F18" s="752">
        <v>100</v>
      </c>
      <c r="G18" s="752">
        <v>70.67</v>
      </c>
      <c r="H18" s="752">
        <v>16.149999999999999</v>
      </c>
      <c r="I18" s="752">
        <v>13.19</v>
      </c>
      <c r="J18" s="270"/>
      <c r="L18" s="747"/>
      <c r="M18" s="747"/>
      <c r="N18" s="747"/>
      <c r="O18" s="747"/>
      <c r="P18" s="747"/>
    </row>
    <row r="19" spans="1:16" ht="20.100000000000001" customHeight="1">
      <c r="A19" s="270"/>
      <c r="B19" s="275"/>
      <c r="C19" s="270"/>
      <c r="D19" s="779"/>
      <c r="E19" s="271"/>
      <c r="F19" s="906"/>
      <c r="G19" s="906"/>
      <c r="H19" s="906"/>
      <c r="I19" s="906"/>
      <c r="J19" s="270"/>
      <c r="L19" s="747"/>
      <c r="M19" s="747"/>
      <c r="N19" s="747"/>
      <c r="O19" s="747"/>
      <c r="P19" s="747"/>
    </row>
    <row r="20" spans="1:16" ht="20.100000000000001" customHeight="1">
      <c r="A20" s="270"/>
      <c r="B20" s="749" t="s">
        <v>316</v>
      </c>
      <c r="C20" s="270"/>
      <c r="D20" s="744">
        <v>3712</v>
      </c>
      <c r="E20" s="753"/>
      <c r="F20" s="746">
        <v>100</v>
      </c>
      <c r="G20" s="754">
        <v>74.849999999999994</v>
      </c>
      <c r="H20" s="754">
        <v>16.559999999999999</v>
      </c>
      <c r="I20" s="754">
        <v>8.6</v>
      </c>
      <c r="J20" s="270"/>
      <c r="L20" s="747"/>
      <c r="M20" s="747"/>
      <c r="N20" s="747"/>
      <c r="O20" s="747"/>
      <c r="P20" s="747"/>
    </row>
    <row r="21" spans="1:16" ht="20.100000000000001" customHeight="1">
      <c r="A21" s="270"/>
      <c r="B21" s="275"/>
      <c r="C21" s="270"/>
      <c r="D21" s="779"/>
      <c r="E21" s="271"/>
      <c r="F21" s="906"/>
      <c r="G21" s="906"/>
      <c r="H21" s="906"/>
      <c r="I21" s="906"/>
      <c r="J21" s="270"/>
      <c r="L21" s="747"/>
      <c r="M21" s="747"/>
      <c r="N21" s="747"/>
      <c r="O21" s="747"/>
      <c r="P21" s="747"/>
    </row>
    <row r="22" spans="1:16" ht="29.25" customHeight="1">
      <c r="A22" s="270"/>
      <c r="B22" s="1117" t="s">
        <v>860</v>
      </c>
      <c r="C22" s="1117"/>
      <c r="D22" s="779">
        <v>590</v>
      </c>
      <c r="E22" s="271"/>
      <c r="F22" s="906">
        <v>100</v>
      </c>
      <c r="G22" s="906">
        <v>92.24</v>
      </c>
      <c r="H22" s="906">
        <v>5.96</v>
      </c>
      <c r="I22" s="906">
        <v>1.81</v>
      </c>
      <c r="J22" s="270"/>
      <c r="L22" s="747"/>
      <c r="M22" s="747"/>
      <c r="N22" s="747"/>
      <c r="O22" s="747"/>
      <c r="P22" s="747"/>
    </row>
    <row r="23" spans="1:16" ht="30" customHeight="1">
      <c r="A23" s="270"/>
      <c r="B23" s="1118" t="s">
        <v>810</v>
      </c>
      <c r="C23" s="1118"/>
      <c r="D23" s="750"/>
      <c r="E23" s="755"/>
      <c r="F23" s="752"/>
      <c r="G23" s="756"/>
      <c r="H23" s="756"/>
      <c r="I23" s="756"/>
      <c r="J23" s="270"/>
      <c r="L23" s="747"/>
      <c r="M23" s="747"/>
      <c r="N23" s="747"/>
      <c r="O23" s="747"/>
      <c r="P23" s="747"/>
    </row>
    <row r="24" spans="1:16" ht="18" customHeight="1">
      <c r="A24" s="270"/>
      <c r="B24" s="904"/>
      <c r="C24" s="270"/>
      <c r="D24" s="779"/>
      <c r="E24" s="271"/>
      <c r="F24" s="906"/>
      <c r="G24" s="906"/>
      <c r="H24" s="906"/>
      <c r="I24" s="906"/>
      <c r="J24" s="270"/>
    </row>
    <row r="25" spans="1:16" ht="18" customHeight="1">
      <c r="A25" s="270"/>
      <c r="B25" s="273" t="s">
        <v>135</v>
      </c>
      <c r="C25" s="270"/>
      <c r="D25" s="779">
        <v>1801</v>
      </c>
      <c r="E25" s="271"/>
      <c r="F25" s="906">
        <v>100</v>
      </c>
      <c r="G25" s="906">
        <v>81.86</v>
      </c>
      <c r="H25" s="906">
        <v>14.26</v>
      </c>
      <c r="I25" s="906">
        <v>3.88</v>
      </c>
      <c r="J25" s="270"/>
    </row>
    <row r="26" spans="1:16" ht="20.100000000000001" customHeight="1">
      <c r="A26" s="270"/>
      <c r="B26" s="275" t="s">
        <v>136</v>
      </c>
      <c r="C26" s="270"/>
      <c r="D26" s="744"/>
      <c r="E26" s="753"/>
      <c r="F26" s="746"/>
      <c r="G26" s="754"/>
      <c r="H26" s="754"/>
      <c r="I26" s="754"/>
      <c r="J26" s="270"/>
    </row>
    <row r="27" spans="1:16" ht="20.100000000000001" customHeight="1">
      <c r="A27" s="270"/>
      <c r="C27" s="270"/>
      <c r="D27" s="757"/>
      <c r="E27" s="758"/>
      <c r="F27" s="759"/>
      <c r="G27" s="760"/>
      <c r="H27" s="760"/>
      <c r="I27" s="760"/>
      <c r="J27" s="270"/>
    </row>
    <row r="28" spans="1:16" ht="20.100000000000001" customHeight="1">
      <c r="A28" s="270"/>
      <c r="B28" s="273" t="s">
        <v>137</v>
      </c>
      <c r="C28" s="270"/>
      <c r="D28" s="757">
        <v>3622</v>
      </c>
      <c r="E28" s="758"/>
      <c r="F28" s="759">
        <v>100</v>
      </c>
      <c r="G28" s="760">
        <v>84.83</v>
      </c>
      <c r="H28" s="760">
        <v>13.56</v>
      </c>
      <c r="I28" s="760">
        <v>1.61</v>
      </c>
      <c r="J28" s="270"/>
    </row>
    <row r="29" spans="1:16" ht="20.100000000000001" customHeight="1">
      <c r="A29" s="270"/>
      <c r="B29" s="275" t="s">
        <v>138</v>
      </c>
      <c r="C29" s="270"/>
      <c r="D29" s="744"/>
      <c r="E29" s="753"/>
      <c r="F29" s="746"/>
      <c r="G29" s="754"/>
      <c r="H29" s="754"/>
      <c r="I29" s="754"/>
      <c r="J29" s="270"/>
    </row>
    <row r="30" spans="1:16" ht="20.100000000000001" customHeight="1">
      <c r="A30" s="270"/>
      <c r="C30" s="270"/>
      <c r="D30" s="757"/>
      <c r="E30" s="761"/>
      <c r="F30" s="759"/>
      <c r="G30" s="762"/>
      <c r="H30" s="762"/>
      <c r="I30" s="762"/>
      <c r="J30" s="270"/>
    </row>
    <row r="31" spans="1:16" ht="20.100000000000001" customHeight="1">
      <c r="A31" s="270"/>
      <c r="B31" s="273" t="s">
        <v>139</v>
      </c>
      <c r="C31" s="270"/>
      <c r="D31" s="757">
        <v>1926</v>
      </c>
      <c r="E31" s="761"/>
      <c r="F31" s="759">
        <v>100</v>
      </c>
      <c r="G31" s="762">
        <v>82.04</v>
      </c>
      <c r="H31" s="762">
        <v>17.100000000000001</v>
      </c>
      <c r="I31" s="762">
        <v>0.86</v>
      </c>
      <c r="J31" s="270"/>
    </row>
    <row r="32" spans="1:16" ht="20.100000000000001" customHeight="1">
      <c r="A32" s="270"/>
      <c r="B32" s="275" t="s">
        <v>140</v>
      </c>
      <c r="C32" s="270"/>
      <c r="D32" s="744"/>
      <c r="E32" s="753"/>
      <c r="F32" s="746"/>
      <c r="G32" s="754"/>
      <c r="H32" s="754"/>
      <c r="I32" s="754"/>
      <c r="J32" s="270"/>
    </row>
    <row r="33" spans="1:11" ht="20.100000000000001" customHeight="1">
      <c r="A33" s="270"/>
      <c r="C33" s="270"/>
      <c r="D33" s="757"/>
      <c r="E33" s="761"/>
      <c r="F33" s="759"/>
      <c r="G33" s="762"/>
      <c r="H33" s="762"/>
      <c r="I33" s="762"/>
      <c r="J33" s="270"/>
    </row>
    <row r="34" spans="1:11" ht="20.100000000000001" customHeight="1">
      <c r="A34" s="270"/>
      <c r="B34" s="273" t="s">
        <v>240</v>
      </c>
      <c r="C34" s="270"/>
      <c r="D34" s="750">
        <v>3484</v>
      </c>
      <c r="E34" s="763"/>
      <c r="F34" s="752">
        <v>100</v>
      </c>
      <c r="G34" s="764">
        <v>96.49</v>
      </c>
      <c r="H34" s="764">
        <v>3.36</v>
      </c>
      <c r="I34" s="764">
        <v>0.15</v>
      </c>
      <c r="J34" s="270"/>
    </row>
    <row r="35" spans="1:11" ht="20.100000000000001" customHeight="1">
      <c r="A35" s="270"/>
      <c r="B35" s="275" t="s">
        <v>241</v>
      </c>
      <c r="C35" s="270"/>
      <c r="D35" s="757"/>
      <c r="E35" s="761"/>
      <c r="F35" s="759"/>
      <c r="G35" s="762"/>
      <c r="H35" s="762"/>
      <c r="I35" s="762"/>
      <c r="J35" s="270"/>
    </row>
    <row r="36" spans="1:11" ht="20.100000000000001" customHeight="1">
      <c r="A36" s="270"/>
      <c r="B36" s="273" t="s">
        <v>242</v>
      </c>
      <c r="C36" s="270"/>
      <c r="D36" s="744">
        <v>8809</v>
      </c>
      <c r="E36" s="765"/>
      <c r="F36" s="746">
        <v>100</v>
      </c>
      <c r="G36" s="766">
        <v>98.34</v>
      </c>
      <c r="H36" s="766">
        <v>1.44</v>
      </c>
      <c r="I36" s="766">
        <v>0.21</v>
      </c>
      <c r="J36" s="270"/>
    </row>
    <row r="37" spans="1:11" ht="20.100000000000001" customHeight="1">
      <c r="A37" s="270"/>
      <c r="B37" s="275" t="s">
        <v>243</v>
      </c>
      <c r="C37" s="270"/>
      <c r="D37" s="767"/>
      <c r="E37" s="761"/>
      <c r="F37" s="762"/>
      <c r="G37" s="762"/>
      <c r="H37" s="762"/>
      <c r="I37" s="762"/>
      <c r="J37" s="270"/>
    </row>
    <row r="38" spans="1:11" ht="9.9499999999999993" customHeight="1">
      <c r="A38" s="270"/>
      <c r="B38" s="278"/>
      <c r="C38" s="270"/>
      <c r="D38" s="768"/>
      <c r="E38" s="769"/>
      <c r="F38" s="768"/>
      <c r="G38" s="768"/>
      <c r="H38" s="768"/>
      <c r="I38" s="768"/>
      <c r="J38" s="270"/>
    </row>
    <row r="39" spans="1:11" ht="3.75" customHeight="1" thickBot="1">
      <c r="A39" s="279"/>
      <c r="B39" s="280"/>
      <c r="C39" s="281"/>
      <c r="D39" s="281"/>
      <c r="E39" s="486"/>
      <c r="F39" s="281"/>
      <c r="G39" s="281"/>
      <c r="H39" s="281"/>
      <c r="I39" s="281"/>
      <c r="J39" s="281"/>
      <c r="K39" s="269" t="s">
        <v>31</v>
      </c>
    </row>
    <row r="40" spans="1:11" s="425" customFormat="1" ht="15" customHeight="1">
      <c r="B40" s="426"/>
      <c r="J40" s="427" t="s">
        <v>224</v>
      </c>
    </row>
    <row r="41" spans="1:11" s="425" customFormat="1" ht="13.5" customHeight="1">
      <c r="J41" s="428" t="s">
        <v>225</v>
      </c>
    </row>
    <row r="42" spans="1:11" ht="3.75" customHeight="1">
      <c r="B42" s="272"/>
    </row>
    <row r="43" spans="1:11">
      <c r="B43" s="270"/>
    </row>
  </sheetData>
  <mergeCells count="3">
    <mergeCell ref="F10:I11"/>
    <mergeCell ref="B23:C23"/>
    <mergeCell ref="B22:C22"/>
  </mergeCells>
  <printOptions horizontalCentered="1" gridLinesSet="0"/>
  <pageMargins left="0.39370078740157499" right="0.39370078740157499" top="0.74803149606299202" bottom="0.511811023622047" header="0.118110236220472" footer="0.39370078740157499"/>
  <pageSetup paperSize="9" scale="93" orientation="portrait" r:id="rId1"/>
  <headerFooter scaleWithDoc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81"/>
  <sheetViews>
    <sheetView showGridLines="0" view="pageBreakPreview" zoomScale="90" zoomScaleSheetLayoutView="90" workbookViewId="0">
      <selection activeCell="O17" sqref="O17"/>
    </sheetView>
  </sheetViews>
  <sheetFormatPr defaultRowHeight="14.25"/>
  <cols>
    <col min="1" max="1" width="1.140625" style="208" customWidth="1"/>
    <col min="2" max="2" width="12" style="208" customWidth="1"/>
    <col min="3" max="3" width="10" style="208" customWidth="1"/>
    <col min="4" max="4" width="13.28515625" style="208" customWidth="1"/>
    <col min="5" max="5" width="1.42578125" style="208" customWidth="1"/>
    <col min="6" max="6" width="8.5703125" style="208" customWidth="1"/>
    <col min="7" max="7" width="7.7109375" style="229" customWidth="1"/>
    <col min="8" max="8" width="13.7109375" style="208" customWidth="1"/>
    <col min="9" max="9" width="1.42578125" style="208" customWidth="1"/>
    <col min="10" max="10" width="9.5703125" style="208" bestFit="1" customWidth="1"/>
    <col min="11" max="11" width="9.5703125" style="208" customWidth="1"/>
    <col min="12" max="12" width="13.7109375" style="208" customWidth="1"/>
    <col min="13" max="13" width="1.140625" style="208" customWidth="1"/>
    <col min="14" max="16384" width="9.140625" style="208"/>
  </cols>
  <sheetData>
    <row r="1" spans="1:13" ht="15" customHeight="1">
      <c r="M1" s="231" t="s">
        <v>33</v>
      </c>
    </row>
    <row r="2" spans="1:13" ht="15" customHeight="1">
      <c r="M2" s="672" t="s">
        <v>32</v>
      </c>
    </row>
    <row r="3" spans="1:13" ht="15" customHeight="1">
      <c r="G3" s="229" t="s">
        <v>244</v>
      </c>
    </row>
    <row r="4" spans="1:13" ht="15" customHeight="1"/>
    <row r="5" spans="1:13" ht="15">
      <c r="B5" s="231" t="s">
        <v>737</v>
      </c>
      <c r="C5" s="234" t="s">
        <v>976</v>
      </c>
    </row>
    <row r="6" spans="1:13" ht="15" customHeight="1">
      <c r="B6" s="672" t="s">
        <v>738</v>
      </c>
      <c r="C6" s="233" t="s">
        <v>977</v>
      </c>
    </row>
    <row r="7" spans="1:13" ht="15" customHeight="1" thickBot="1"/>
    <row r="8" spans="1:13" ht="10.5" customHeight="1" thickTop="1">
      <c r="A8" s="674"/>
      <c r="B8" s="674"/>
      <c r="C8" s="675" t="s">
        <v>31</v>
      </c>
      <c r="D8" s="674"/>
      <c r="E8" s="674"/>
      <c r="F8" s="675" t="s">
        <v>31</v>
      </c>
      <c r="G8" s="676"/>
      <c r="H8" s="674"/>
      <c r="I8" s="674"/>
      <c r="J8" s="674"/>
      <c r="K8" s="674"/>
      <c r="L8" s="674"/>
      <c r="M8" s="674"/>
    </row>
    <row r="9" spans="1:13" ht="15">
      <c r="A9" s="209"/>
      <c r="B9" s="212" t="s">
        <v>245</v>
      </c>
      <c r="C9" s="212"/>
      <c r="D9" s="677" t="s">
        <v>309</v>
      </c>
      <c r="E9" s="677"/>
      <c r="F9" s="1119" t="s">
        <v>300</v>
      </c>
      <c r="G9" s="1119"/>
      <c r="H9" s="1119"/>
      <c r="I9" s="209"/>
      <c r="J9" s="1119" t="s">
        <v>302</v>
      </c>
      <c r="K9" s="1119"/>
      <c r="L9" s="1119"/>
      <c r="M9" s="209"/>
    </row>
    <row r="10" spans="1:13" ht="15">
      <c r="A10" s="209"/>
      <c r="B10" s="678" t="s">
        <v>678</v>
      </c>
      <c r="C10" s="209"/>
      <c r="D10" s="677" t="s">
        <v>307</v>
      </c>
      <c r="E10" s="679"/>
      <c r="F10" s="1120" t="s">
        <v>301</v>
      </c>
      <c r="G10" s="1120"/>
      <c r="H10" s="1120"/>
      <c r="I10" s="209"/>
      <c r="J10" s="1120" t="s">
        <v>303</v>
      </c>
      <c r="K10" s="1120"/>
      <c r="L10" s="1120"/>
      <c r="M10" s="725"/>
    </row>
    <row r="11" spans="1:13" ht="19.5" customHeight="1">
      <c r="A11" s="209"/>
      <c r="B11" s="678"/>
      <c r="C11" s="209"/>
      <c r="D11" s="679" t="s">
        <v>308</v>
      </c>
      <c r="E11" s="679"/>
      <c r="F11" s="677" t="s">
        <v>25</v>
      </c>
      <c r="G11" s="677" t="s">
        <v>42</v>
      </c>
      <c r="H11" s="677" t="s">
        <v>41</v>
      </c>
      <c r="I11" s="209"/>
      <c r="J11" s="677" t="s">
        <v>25</v>
      </c>
      <c r="K11" s="677" t="s">
        <v>42</v>
      </c>
      <c r="L11" s="677" t="s">
        <v>41</v>
      </c>
      <c r="M11" s="726"/>
    </row>
    <row r="12" spans="1:13">
      <c r="A12" s="209"/>
      <c r="B12" s="678"/>
      <c r="C12" s="209"/>
      <c r="D12" s="689" t="s">
        <v>656</v>
      </c>
      <c r="E12" s="679"/>
      <c r="F12" s="679" t="s">
        <v>22</v>
      </c>
      <c r="G12" s="679" t="s">
        <v>39</v>
      </c>
      <c r="H12" s="679" t="s">
        <v>38</v>
      </c>
      <c r="I12" s="209"/>
      <c r="J12" s="679" t="s">
        <v>22</v>
      </c>
      <c r="K12" s="679" t="s">
        <v>39</v>
      </c>
      <c r="L12" s="679" t="s">
        <v>38</v>
      </c>
      <c r="M12" s="726"/>
    </row>
    <row r="13" spans="1:13" ht="9.75" customHeight="1">
      <c r="A13" s="680"/>
      <c r="B13" s="680"/>
      <c r="C13" s="680"/>
      <c r="D13" s="681"/>
      <c r="E13" s="681"/>
      <c r="F13" s="680"/>
      <c r="G13" s="681"/>
      <c r="H13" s="680"/>
      <c r="I13" s="680"/>
      <c r="J13" s="680"/>
      <c r="K13" s="680"/>
      <c r="L13" s="680"/>
      <c r="M13" s="680"/>
    </row>
    <row r="14" spans="1:13" ht="6.75" customHeight="1">
      <c r="A14" s="209"/>
      <c r="B14" s="209"/>
      <c r="C14" s="217" t="s">
        <v>31</v>
      </c>
      <c r="D14" s="211"/>
      <c r="E14" s="211"/>
      <c r="F14" s="209"/>
      <c r="G14" s="211"/>
      <c r="H14" s="209"/>
      <c r="I14" s="209"/>
      <c r="J14" s="209"/>
      <c r="K14" s="209"/>
      <c r="L14" s="209"/>
      <c r="M14" s="727"/>
    </row>
    <row r="15" spans="1:13" ht="34.5" customHeight="1">
      <c r="A15" s="209"/>
      <c r="B15" s="212" t="s">
        <v>25</v>
      </c>
      <c r="C15" s="210"/>
      <c r="D15" s="555">
        <f>SUM(D17,D22,D28)</f>
        <v>10826</v>
      </c>
      <c r="E15" s="555"/>
      <c r="F15" s="555">
        <f>SUM(G15,H15)</f>
        <v>14649</v>
      </c>
      <c r="G15" s="555">
        <f>SUM(G17,G22,G28)</f>
        <v>232</v>
      </c>
      <c r="H15" s="555">
        <f>SUM(H17,H22,H28)</f>
        <v>14417</v>
      </c>
      <c r="I15" s="555"/>
      <c r="J15" s="555">
        <f>SUM(K15,L15)</f>
        <v>273708</v>
      </c>
      <c r="K15" s="555">
        <f>SUM(K17,K22,K28)</f>
        <v>137254</v>
      </c>
      <c r="L15" s="555">
        <f>SUM(L17,L22,L28)</f>
        <v>136454</v>
      </c>
      <c r="M15" s="209"/>
    </row>
    <row r="16" spans="1:13" ht="15">
      <c r="A16" s="209"/>
      <c r="B16" s="504" t="s">
        <v>22</v>
      </c>
      <c r="C16" s="209"/>
      <c r="D16" s="525"/>
      <c r="E16" s="525"/>
      <c r="F16" s="525"/>
      <c r="G16" s="525"/>
      <c r="H16" s="525"/>
      <c r="I16" s="555"/>
      <c r="J16" s="525"/>
      <c r="K16" s="525"/>
      <c r="L16" s="525"/>
      <c r="M16" s="209"/>
    </row>
    <row r="17" spans="1:13" ht="50.1" customHeight="1">
      <c r="A17" s="209"/>
      <c r="B17" s="212" t="s">
        <v>247</v>
      </c>
      <c r="C17" s="209"/>
      <c r="D17" s="925">
        <v>833</v>
      </c>
      <c r="E17" s="925"/>
      <c r="F17" s="925">
        <v>2702</v>
      </c>
      <c r="G17" s="926">
        <v>43</v>
      </c>
      <c r="H17" s="925">
        <v>2659</v>
      </c>
      <c r="I17" s="925"/>
      <c r="J17" s="925">
        <v>29108</v>
      </c>
      <c r="K17" s="925">
        <v>14842</v>
      </c>
      <c r="L17" s="925">
        <v>14266</v>
      </c>
      <c r="M17" s="209"/>
    </row>
    <row r="18" spans="1:13" ht="15">
      <c r="A18" s="209"/>
      <c r="B18" s="212" t="s">
        <v>248</v>
      </c>
      <c r="C18" s="209"/>
      <c r="D18" s="647"/>
      <c r="E18" s="647"/>
      <c r="F18" s="528"/>
      <c r="G18" s="647"/>
      <c r="H18" s="647"/>
      <c r="I18" s="647"/>
      <c r="J18" s="528"/>
      <c r="K18" s="647"/>
      <c r="L18" s="647"/>
      <c r="M18" s="209"/>
    </row>
    <row r="19" spans="1:13">
      <c r="A19" s="209"/>
      <c r="B19" s="257" t="s">
        <v>249</v>
      </c>
      <c r="C19" s="209"/>
      <c r="D19" s="647"/>
      <c r="E19" s="647"/>
      <c r="F19" s="528"/>
      <c r="G19" s="647"/>
      <c r="H19" s="647"/>
      <c r="I19" s="647"/>
      <c r="J19" s="528"/>
      <c r="K19" s="647"/>
      <c r="L19" s="647"/>
      <c r="M19" s="209"/>
    </row>
    <row r="20" spans="1:13">
      <c r="A20" s="209"/>
      <c r="B20" s="257" t="s">
        <v>250</v>
      </c>
      <c r="C20" s="209"/>
      <c r="D20" s="528"/>
      <c r="E20" s="528"/>
      <c r="F20" s="528"/>
      <c r="G20" s="528"/>
      <c r="H20" s="528"/>
      <c r="I20" s="528"/>
      <c r="J20" s="528"/>
      <c r="K20" s="564"/>
      <c r="L20" s="564"/>
      <c r="M20" s="209"/>
    </row>
    <row r="21" spans="1:13">
      <c r="A21" s="209"/>
      <c r="B21" s="695" t="s">
        <v>251</v>
      </c>
      <c r="C21" s="209"/>
      <c r="D21" s="528"/>
      <c r="E21" s="528"/>
      <c r="F21" s="528"/>
      <c r="G21" s="528"/>
      <c r="H21" s="528"/>
      <c r="I21" s="528"/>
      <c r="J21" s="528"/>
      <c r="K21" s="564"/>
      <c r="L21" s="564"/>
      <c r="M21" s="209"/>
    </row>
    <row r="22" spans="1:13" ht="50.1" customHeight="1">
      <c r="A22" s="209"/>
      <c r="B22" s="212" t="s">
        <v>252</v>
      </c>
      <c r="C22" s="209"/>
      <c r="D22" s="925">
        <v>8212</v>
      </c>
      <c r="E22" s="925"/>
      <c r="F22" s="925">
        <v>10243</v>
      </c>
      <c r="G22" s="926">
        <v>189</v>
      </c>
      <c r="H22" s="925">
        <v>10054</v>
      </c>
      <c r="I22" s="925"/>
      <c r="J22" s="925">
        <v>207965</v>
      </c>
      <c r="K22" s="925">
        <v>104019</v>
      </c>
      <c r="L22" s="925">
        <v>103946</v>
      </c>
      <c r="M22" s="209"/>
    </row>
    <row r="23" spans="1:13" ht="15">
      <c r="A23" s="209"/>
      <c r="B23" s="212" t="s">
        <v>253</v>
      </c>
      <c r="C23" s="209"/>
      <c r="D23" s="528"/>
      <c r="E23" s="528"/>
      <c r="F23" s="528"/>
      <c r="G23" s="528"/>
      <c r="H23" s="528"/>
      <c r="I23" s="528"/>
      <c r="J23" s="528"/>
      <c r="K23" s="528"/>
      <c r="L23" s="564"/>
      <c r="M23" s="209"/>
    </row>
    <row r="24" spans="1:13" ht="15">
      <c r="A24" s="209"/>
      <c r="B24" s="212" t="s">
        <v>255</v>
      </c>
      <c r="C24" s="209"/>
      <c r="D24" s="528"/>
      <c r="E24" s="528"/>
      <c r="F24" s="528"/>
      <c r="G24" s="528"/>
      <c r="H24" s="528"/>
      <c r="I24" s="528"/>
      <c r="J24" s="528"/>
      <c r="K24" s="528"/>
      <c r="L24" s="564"/>
      <c r="M24" s="209"/>
    </row>
    <row r="25" spans="1:13">
      <c r="A25" s="209"/>
      <c r="B25" s="257" t="s">
        <v>257</v>
      </c>
      <c r="C25" s="209"/>
      <c r="D25" s="528"/>
      <c r="E25" s="528"/>
      <c r="F25" s="528"/>
      <c r="G25" s="528"/>
      <c r="H25" s="528"/>
      <c r="I25" s="528"/>
      <c r="J25" s="528"/>
      <c r="K25" s="528"/>
      <c r="L25" s="564"/>
      <c r="M25" s="209"/>
    </row>
    <row r="26" spans="1:13">
      <c r="A26" s="209"/>
      <c r="B26" s="257" t="s">
        <v>304</v>
      </c>
      <c r="C26" s="209"/>
      <c r="D26" s="528"/>
      <c r="E26" s="528"/>
      <c r="F26" s="528"/>
      <c r="G26" s="528"/>
      <c r="H26" s="528"/>
      <c r="I26" s="528"/>
      <c r="J26" s="528"/>
      <c r="K26" s="528"/>
      <c r="L26" s="564"/>
      <c r="M26" s="209"/>
    </row>
    <row r="27" spans="1:13">
      <c r="A27" s="209"/>
      <c r="B27" s="678" t="s">
        <v>254</v>
      </c>
      <c r="C27" s="209"/>
      <c r="D27" s="528"/>
      <c r="E27" s="528"/>
      <c r="F27" s="528"/>
      <c r="G27" s="528"/>
      <c r="H27" s="528"/>
      <c r="I27" s="528"/>
      <c r="J27" s="528"/>
      <c r="K27" s="528"/>
      <c r="L27" s="564"/>
      <c r="M27" s="209"/>
    </row>
    <row r="28" spans="1:13" ht="50.1" customHeight="1">
      <c r="A28" s="209"/>
      <c r="B28" s="212" t="s">
        <v>256</v>
      </c>
      <c r="C28" s="209"/>
      <c r="D28" s="925">
        <v>1781</v>
      </c>
      <c r="E28" s="925"/>
      <c r="F28" s="925">
        <v>1704</v>
      </c>
      <c r="G28" s="927" t="s">
        <v>43</v>
      </c>
      <c r="H28" s="925">
        <v>1704</v>
      </c>
      <c r="I28" s="925"/>
      <c r="J28" s="925">
        <v>36635</v>
      </c>
      <c r="K28" s="925">
        <v>18393</v>
      </c>
      <c r="L28" s="925">
        <v>18242</v>
      </c>
      <c r="M28" s="209"/>
    </row>
    <row r="29" spans="1:13" ht="15">
      <c r="A29" s="209"/>
      <c r="B29" s="212" t="s">
        <v>305</v>
      </c>
      <c r="C29" s="209"/>
      <c r="D29" s="647"/>
      <c r="E29" s="528"/>
      <c r="F29" s="528"/>
      <c r="G29" s="564"/>
      <c r="H29" s="528"/>
      <c r="I29" s="528"/>
      <c r="J29" s="564"/>
      <c r="K29" s="528"/>
      <c r="L29" s="564"/>
      <c r="M29" s="209"/>
    </row>
    <row r="30" spans="1:13" ht="15">
      <c r="A30" s="209"/>
      <c r="B30" s="212" t="s">
        <v>306</v>
      </c>
      <c r="C30" s="209"/>
      <c r="D30" s="528"/>
      <c r="E30" s="528"/>
      <c r="F30" s="528"/>
      <c r="G30" s="528"/>
      <c r="H30" s="528"/>
      <c r="I30" s="528"/>
      <c r="J30" s="564"/>
      <c r="K30" s="564"/>
      <c r="L30" s="564"/>
      <c r="M30" s="209"/>
    </row>
    <row r="31" spans="1:13">
      <c r="A31" s="209"/>
      <c r="B31" s="695" t="s">
        <v>258</v>
      </c>
      <c r="C31" s="209"/>
      <c r="D31" s="728"/>
      <c r="E31" s="728"/>
      <c r="F31" s="728"/>
      <c r="G31" s="729"/>
      <c r="H31" s="728"/>
      <c r="I31" s="728"/>
      <c r="J31" s="730"/>
      <c r="K31" s="730"/>
      <c r="L31" s="730"/>
      <c r="M31" s="209"/>
    </row>
    <row r="32" spans="1:13">
      <c r="A32" s="209"/>
      <c r="B32" s="695" t="s">
        <v>259</v>
      </c>
      <c r="C32" s="209"/>
      <c r="D32" s="728"/>
      <c r="E32" s="728"/>
      <c r="F32" s="728"/>
      <c r="G32" s="729"/>
      <c r="H32" s="728"/>
      <c r="I32" s="728"/>
      <c r="J32" s="730"/>
      <c r="K32" s="730"/>
      <c r="L32" s="730"/>
      <c r="M32" s="209"/>
    </row>
    <row r="33" spans="1:13">
      <c r="A33" s="209"/>
      <c r="B33" s="695" t="s">
        <v>251</v>
      </c>
      <c r="C33" s="209"/>
      <c r="D33" s="729"/>
      <c r="E33" s="729"/>
      <c r="F33" s="729"/>
      <c r="G33" s="729"/>
      <c r="H33" s="729"/>
      <c r="I33" s="731"/>
      <c r="J33" s="730"/>
      <c r="K33" s="732"/>
      <c r="L33" s="730"/>
      <c r="M33" s="209"/>
    </row>
    <row r="34" spans="1:13" ht="15.75" thickBot="1">
      <c r="A34" s="219"/>
      <c r="B34" s="219"/>
      <c r="C34" s="258"/>
      <c r="D34" s="219"/>
      <c r="E34" s="219"/>
      <c r="F34" s="259"/>
      <c r="G34" s="259"/>
      <c r="H34" s="260"/>
      <c r="I34" s="260"/>
      <c r="J34" s="261"/>
      <c r="K34" s="261"/>
      <c r="L34" s="261"/>
      <c r="M34" s="219"/>
    </row>
    <row r="35" spans="1:13" s="406" customFormat="1" ht="15.75" customHeight="1">
      <c r="A35" s="407"/>
      <c r="B35" s="407"/>
      <c r="C35" s="430"/>
      <c r="D35" s="407"/>
      <c r="E35" s="407"/>
      <c r="F35" s="431"/>
      <c r="G35" s="408"/>
      <c r="I35" s="733"/>
      <c r="K35" s="432"/>
      <c r="M35" s="393" t="s">
        <v>0</v>
      </c>
    </row>
    <row r="36" spans="1:13" s="406" customFormat="1" ht="11.25" customHeight="1">
      <c r="A36" s="407"/>
      <c r="B36" s="407"/>
      <c r="C36" s="430"/>
      <c r="D36" s="407"/>
      <c r="E36" s="407"/>
      <c r="F36" s="431"/>
      <c r="G36" s="408"/>
      <c r="I36" s="430"/>
      <c r="K36" s="432"/>
      <c r="M36" s="394" t="s">
        <v>811</v>
      </c>
    </row>
    <row r="37" spans="1:13" ht="15" customHeight="1">
      <c r="A37" s="209"/>
      <c r="B37" s="209"/>
      <c r="C37" s="257"/>
      <c r="D37" s="209"/>
      <c r="E37" s="209"/>
      <c r="F37" s="262"/>
      <c r="G37" s="734"/>
      <c r="H37" s="232"/>
      <c r="I37" s="232"/>
      <c r="J37" s="215"/>
      <c r="K37" s="215"/>
      <c r="L37" s="215"/>
    </row>
    <row r="54" ht="3.75" customHeight="1"/>
    <row r="61" ht="3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</sheetData>
  <mergeCells count="4">
    <mergeCell ref="F9:H9"/>
    <mergeCell ref="J9:L9"/>
    <mergeCell ref="F10:H10"/>
    <mergeCell ref="J10:L10"/>
  </mergeCells>
  <printOptions horizontalCentered="1"/>
  <pageMargins left="0.39370078740157499" right="0.39370078740157499" top="0.74803149606299202" bottom="0.511811023622047" header="0.31496062992126" footer="0.31496062992126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T42"/>
  <sheetViews>
    <sheetView showGridLines="0" view="pageBreakPreview" topLeftCell="A16" zoomScale="90" zoomScaleNormal="110" zoomScaleSheetLayoutView="90" workbookViewId="0">
      <selection activeCell="B36" sqref="B36"/>
    </sheetView>
  </sheetViews>
  <sheetFormatPr defaultColWidth="16" defaultRowHeight="14.25"/>
  <cols>
    <col min="1" max="1" width="1.42578125" style="368" customWidth="1"/>
    <col min="2" max="2" width="10.7109375" style="368" customWidth="1"/>
    <col min="3" max="3" width="8.5703125" style="368" customWidth="1"/>
    <col min="4" max="4" width="10.85546875" style="368" customWidth="1"/>
    <col min="5" max="5" width="12.140625" style="368" customWidth="1"/>
    <col min="6" max="6" width="1.5703125" style="368" customWidth="1"/>
    <col min="7" max="7" width="9.85546875" style="368" customWidth="1"/>
    <col min="8" max="8" width="13.140625" style="368" customWidth="1"/>
    <col min="9" max="9" width="9" style="368" customWidth="1"/>
    <col min="10" max="10" width="1.85546875" style="368" customWidth="1"/>
    <col min="11" max="11" width="9.28515625" style="368" customWidth="1"/>
    <col min="12" max="12" width="12.85546875" style="368" customWidth="1"/>
    <col min="13" max="13" width="8.5703125" style="368" customWidth="1"/>
    <col min="14" max="14" width="1" style="368" customWidth="1"/>
    <col min="15" max="252" width="9.140625" style="368" customWidth="1"/>
    <col min="253" max="253" width="1.42578125" style="368" customWidth="1"/>
    <col min="254" max="16384" width="16" style="368"/>
  </cols>
  <sheetData>
    <row r="1" spans="1:20" ht="15" customHeight="1">
      <c r="N1" s="370" t="s">
        <v>33</v>
      </c>
    </row>
    <row r="2" spans="1:20" ht="15" customHeight="1">
      <c r="N2" s="371" t="s">
        <v>32</v>
      </c>
    </row>
    <row r="3" spans="1:20" ht="15" customHeight="1"/>
    <row r="4" spans="1:20" ht="15" customHeight="1"/>
    <row r="5" spans="1:20" ht="18.75" customHeight="1">
      <c r="B5" s="381" t="s">
        <v>719</v>
      </c>
      <c r="C5" s="372" t="s">
        <v>952</v>
      </c>
    </row>
    <row r="6" spans="1:20" s="390" customFormat="1" ht="20.25" customHeight="1">
      <c r="B6" s="487" t="s">
        <v>720</v>
      </c>
      <c r="C6" s="488" t="s">
        <v>953</v>
      </c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</row>
    <row r="7" spans="1:20" ht="15" customHeight="1" thickBot="1">
      <c r="A7" s="373"/>
    </row>
    <row r="8" spans="1:20" ht="4.5" customHeight="1" thickTop="1">
      <c r="A8" s="571"/>
      <c r="B8" s="572" t="s">
        <v>31</v>
      </c>
      <c r="C8" s="572"/>
      <c r="D8" s="571"/>
      <c r="E8" s="571"/>
      <c r="F8" s="571"/>
      <c r="G8" s="571"/>
      <c r="H8" s="571"/>
      <c r="I8" s="571"/>
      <c r="J8" s="571"/>
      <c r="K8" s="571"/>
      <c r="L8" s="572" t="s">
        <v>31</v>
      </c>
      <c r="M8" s="571"/>
      <c r="N8" s="571"/>
    </row>
    <row r="9" spans="1:20" ht="15" customHeight="1">
      <c r="A9" s="573"/>
      <c r="B9" s="377" t="s">
        <v>30</v>
      </c>
      <c r="C9" s="574"/>
      <c r="D9" s="575" t="s">
        <v>670</v>
      </c>
      <c r="E9" s="575" t="s">
        <v>246</v>
      </c>
      <c r="F9" s="576"/>
      <c r="G9" s="1101" t="s">
        <v>29</v>
      </c>
      <c r="H9" s="1101"/>
      <c r="I9" s="1101"/>
      <c r="J9" s="577"/>
      <c r="K9" s="1101" t="s">
        <v>795</v>
      </c>
      <c r="L9" s="1101"/>
      <c r="M9" s="1101"/>
      <c r="N9" s="577"/>
    </row>
    <row r="10" spans="1:20" ht="15" customHeight="1">
      <c r="A10" s="573"/>
      <c r="B10" s="578" t="s">
        <v>28</v>
      </c>
      <c r="C10" s="574"/>
      <c r="D10" s="579" t="s">
        <v>27</v>
      </c>
      <c r="E10" s="575" t="s">
        <v>78</v>
      </c>
      <c r="F10" s="378"/>
      <c r="G10" s="1102" t="s">
        <v>26</v>
      </c>
      <c r="H10" s="1102"/>
      <c r="I10" s="1102"/>
      <c r="J10" s="580"/>
      <c r="K10" s="1102" t="s">
        <v>36</v>
      </c>
      <c r="L10" s="1102"/>
      <c r="M10" s="1102"/>
      <c r="N10" s="581"/>
    </row>
    <row r="11" spans="1:20" ht="17.25">
      <c r="A11" s="573"/>
      <c r="B11" s="378"/>
      <c r="C11" s="582"/>
      <c r="D11" s="378"/>
      <c r="E11" s="579" t="s">
        <v>91</v>
      </c>
      <c r="F11" s="575"/>
      <c r="G11" s="575" t="s">
        <v>25</v>
      </c>
      <c r="H11" s="575" t="s">
        <v>209</v>
      </c>
      <c r="I11" s="575" t="s">
        <v>210</v>
      </c>
      <c r="J11" s="576"/>
      <c r="K11" s="575" t="s">
        <v>25</v>
      </c>
      <c r="L11" s="575" t="s">
        <v>209</v>
      </c>
      <c r="M11" s="575" t="s">
        <v>210</v>
      </c>
      <c r="N11" s="378"/>
    </row>
    <row r="12" spans="1:20" ht="15" customHeight="1">
      <c r="A12" s="573"/>
      <c r="B12" s="573"/>
      <c r="C12" s="573"/>
      <c r="D12" s="378"/>
      <c r="E12" s="579" t="s">
        <v>265</v>
      </c>
      <c r="F12" s="579"/>
      <c r="G12" s="579" t="s">
        <v>22</v>
      </c>
      <c r="H12" s="579" t="s">
        <v>714</v>
      </c>
      <c r="I12" s="579" t="s">
        <v>91</v>
      </c>
      <c r="J12" s="579"/>
      <c r="K12" s="579" t="s">
        <v>22</v>
      </c>
      <c r="L12" s="579" t="s">
        <v>714</v>
      </c>
      <c r="M12" s="579" t="s">
        <v>91</v>
      </c>
      <c r="N12" s="378"/>
    </row>
    <row r="13" spans="1:20" ht="3.75" customHeight="1">
      <c r="A13" s="584"/>
      <c r="B13" s="584"/>
      <c r="C13" s="584"/>
      <c r="D13" s="584"/>
      <c r="E13" s="584"/>
      <c r="F13" s="584"/>
      <c r="G13" s="584"/>
      <c r="H13" s="584"/>
      <c r="I13" s="584"/>
      <c r="J13" s="584"/>
      <c r="K13" s="584"/>
      <c r="L13" s="584"/>
      <c r="M13" s="584"/>
      <c r="N13" s="584"/>
    </row>
    <row r="14" spans="1:20" ht="6" customHeight="1">
      <c r="A14" s="375"/>
      <c r="B14" s="374"/>
      <c r="C14" s="374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</row>
    <row r="15" spans="1:20" ht="30" customHeight="1">
      <c r="A15" s="378"/>
      <c r="B15" s="377" t="s">
        <v>17</v>
      </c>
      <c r="C15" s="514"/>
      <c r="D15" s="514">
        <f>SUM(D17,D18,D19,D20,D21,D22,D23,D24,D25,D26,D27,D28,D29,D30,D31,D32)</f>
        <v>9349</v>
      </c>
      <c r="E15" s="514">
        <f>SUM(E17,E18,E19,E20,E21,E22,E23,E24,E25,E26,E27,E28,E29,E30,E31,E32)</f>
        <v>31622</v>
      </c>
      <c r="F15" s="884"/>
      <c r="G15" s="514">
        <f>SUM(H15,I15)</f>
        <v>238566</v>
      </c>
      <c r="H15" s="514">
        <f>SUM(H17,H18,H19,H20,H21,H22,H23,H24,H25,H26,H27,H28,H29,H30,H31,H32)</f>
        <v>235232</v>
      </c>
      <c r="I15" s="514">
        <f>SUM(I17,I18,I19,I20,I21,I22,I23,I24,I25,I26,I27,I28,I29,I30,I31,I32)</f>
        <v>3334</v>
      </c>
      <c r="J15" s="514"/>
      <c r="K15" s="514">
        <f>SUM(L15,M15)</f>
        <v>188189</v>
      </c>
      <c r="L15" s="514">
        <f>SUM(L17,L18,L19,L20,L21,L22,L23,L24,L25,L26,L27,L28,L29,L30,L31,L32)</f>
        <v>181134</v>
      </c>
      <c r="M15" s="514">
        <f>SUM(M17,M18,M19,M20,M21,M22,M23,M24,M25,M26,M27,M28,M29,M30,M31,M32)</f>
        <v>7055</v>
      </c>
      <c r="N15" s="388"/>
      <c r="T15" s="369"/>
    </row>
    <row r="16" spans="1:20" ht="9.75" customHeight="1">
      <c r="A16" s="378"/>
      <c r="B16" s="376"/>
      <c r="C16" s="376"/>
      <c r="D16" s="387"/>
      <c r="E16" s="387"/>
      <c r="F16" s="513"/>
      <c r="G16" s="382"/>
      <c r="H16" s="387"/>
      <c r="I16" s="387"/>
      <c r="J16" s="387"/>
      <c r="K16" s="382"/>
      <c r="L16" s="380"/>
      <c r="M16" s="387"/>
      <c r="N16" s="378"/>
    </row>
    <row r="17" spans="1:14" ht="30" customHeight="1">
      <c r="A17" s="378"/>
      <c r="B17" s="383" t="s">
        <v>16</v>
      </c>
      <c r="C17" s="383"/>
      <c r="D17" s="387">
        <v>965</v>
      </c>
      <c r="E17" s="387">
        <v>5264</v>
      </c>
      <c r="F17" s="513"/>
      <c r="G17" s="384">
        <f>SUM(H17,I17)</f>
        <v>27187</v>
      </c>
      <c r="H17" s="384">
        <v>26783</v>
      </c>
      <c r="I17" s="387">
        <v>404</v>
      </c>
      <c r="J17" s="387"/>
      <c r="K17" s="384">
        <f>SUM(L17,M17)</f>
        <v>22613</v>
      </c>
      <c r="L17" s="387">
        <v>21276</v>
      </c>
      <c r="M17" s="387">
        <v>1337</v>
      </c>
      <c r="N17" s="388"/>
    </row>
    <row r="18" spans="1:14" ht="30" customHeight="1">
      <c r="A18" s="378"/>
      <c r="B18" s="383" t="s">
        <v>15</v>
      </c>
      <c r="C18" s="383"/>
      <c r="D18" s="387">
        <v>617</v>
      </c>
      <c r="E18" s="387">
        <v>1949</v>
      </c>
      <c r="F18" s="513"/>
      <c r="G18" s="384">
        <f t="shared" ref="G18:G32" si="0">SUM(H18,I18)</f>
        <v>17775</v>
      </c>
      <c r="H18" s="384">
        <v>17437</v>
      </c>
      <c r="I18" s="387">
        <v>338</v>
      </c>
      <c r="J18" s="387"/>
      <c r="K18" s="384">
        <f t="shared" ref="K18:K32" si="1">SUM(L18,M18)</f>
        <v>13879</v>
      </c>
      <c r="L18" s="387">
        <v>13683</v>
      </c>
      <c r="M18" s="387">
        <v>196</v>
      </c>
      <c r="N18" s="388"/>
    </row>
    <row r="19" spans="1:14" ht="30" customHeight="1">
      <c r="A19" s="378"/>
      <c r="B19" s="383" t="s">
        <v>14</v>
      </c>
      <c r="C19" s="383"/>
      <c r="D19" s="387">
        <v>729</v>
      </c>
      <c r="E19" s="387">
        <v>914</v>
      </c>
      <c r="F19" s="513"/>
      <c r="G19" s="384">
        <f t="shared" si="0"/>
        <v>16554</v>
      </c>
      <c r="H19" s="384">
        <v>16364</v>
      </c>
      <c r="I19" s="387">
        <v>190</v>
      </c>
      <c r="J19" s="387"/>
      <c r="K19" s="384">
        <f t="shared" si="1"/>
        <v>12664</v>
      </c>
      <c r="L19" s="387">
        <v>12609</v>
      </c>
      <c r="M19" s="387">
        <v>55</v>
      </c>
      <c r="N19" s="388"/>
    </row>
    <row r="20" spans="1:14" ht="30" customHeight="1">
      <c r="A20" s="378"/>
      <c r="B20" s="383" t="s">
        <v>13</v>
      </c>
      <c r="C20" s="383"/>
      <c r="D20" s="387">
        <v>243</v>
      </c>
      <c r="E20" s="387">
        <v>1096</v>
      </c>
      <c r="F20" s="513"/>
      <c r="G20" s="384">
        <f t="shared" si="0"/>
        <v>7842</v>
      </c>
      <c r="H20" s="384">
        <v>7842</v>
      </c>
      <c r="I20" s="387" t="s">
        <v>43</v>
      </c>
      <c r="J20" s="387"/>
      <c r="K20" s="384">
        <f t="shared" si="1"/>
        <v>6332</v>
      </c>
      <c r="L20" s="387">
        <v>6093</v>
      </c>
      <c r="M20" s="387">
        <v>239</v>
      </c>
      <c r="N20" s="389"/>
    </row>
    <row r="21" spans="1:14" ht="30" customHeight="1">
      <c r="A21" s="378"/>
      <c r="B21" s="383" t="s">
        <v>12</v>
      </c>
      <c r="C21" s="383"/>
      <c r="D21" s="387">
        <v>320</v>
      </c>
      <c r="E21" s="387">
        <v>1406</v>
      </c>
      <c r="F21" s="513"/>
      <c r="G21" s="384">
        <f t="shared" si="0"/>
        <v>9771</v>
      </c>
      <c r="H21" s="384">
        <v>9620</v>
      </c>
      <c r="I21" s="387">
        <v>151</v>
      </c>
      <c r="J21" s="387"/>
      <c r="K21" s="384">
        <f t="shared" si="1"/>
        <v>8308</v>
      </c>
      <c r="L21" s="387">
        <v>7987</v>
      </c>
      <c r="M21" s="387">
        <v>321</v>
      </c>
      <c r="N21" s="388"/>
    </row>
    <row r="22" spans="1:14" ht="30" customHeight="1">
      <c r="A22" s="378"/>
      <c r="B22" s="383" t="s">
        <v>11</v>
      </c>
      <c r="C22" s="383"/>
      <c r="D22" s="387">
        <v>742</v>
      </c>
      <c r="E22" s="387">
        <v>991</v>
      </c>
      <c r="F22" s="513"/>
      <c r="G22" s="384">
        <f t="shared" si="0"/>
        <v>14713</v>
      </c>
      <c r="H22" s="384">
        <v>14479</v>
      </c>
      <c r="I22" s="387">
        <v>234</v>
      </c>
      <c r="J22" s="387"/>
      <c r="K22" s="384">
        <f t="shared" si="1"/>
        <v>11655</v>
      </c>
      <c r="L22" s="387">
        <v>11562</v>
      </c>
      <c r="M22" s="384">
        <v>93</v>
      </c>
      <c r="N22" s="388"/>
    </row>
    <row r="23" spans="1:14" ht="30" customHeight="1">
      <c r="A23" s="378"/>
      <c r="B23" s="383" t="s">
        <v>10</v>
      </c>
      <c r="C23" s="383"/>
      <c r="D23" s="387">
        <v>871</v>
      </c>
      <c r="E23" s="387">
        <v>2018</v>
      </c>
      <c r="F23" s="513"/>
      <c r="G23" s="384">
        <f>SUM(H23,I23)</f>
        <v>20863</v>
      </c>
      <c r="H23" s="384">
        <v>20830</v>
      </c>
      <c r="I23" s="387">
        <v>33</v>
      </c>
      <c r="J23" s="387"/>
      <c r="K23" s="384">
        <f t="shared" si="1"/>
        <v>17801</v>
      </c>
      <c r="L23" s="387">
        <v>17333</v>
      </c>
      <c r="M23" s="387">
        <v>468</v>
      </c>
      <c r="N23" s="388"/>
    </row>
    <row r="24" spans="1:14" ht="30" customHeight="1">
      <c r="A24" s="378"/>
      <c r="B24" s="383" t="s">
        <v>9</v>
      </c>
      <c r="C24" s="383"/>
      <c r="D24" s="387">
        <v>119</v>
      </c>
      <c r="E24" s="387">
        <v>173</v>
      </c>
      <c r="F24" s="513"/>
      <c r="G24" s="384">
        <f>SUM(H24,I24)</f>
        <v>2412</v>
      </c>
      <c r="H24" s="384">
        <v>2412</v>
      </c>
      <c r="I24" s="387" t="s">
        <v>43</v>
      </c>
      <c r="J24" s="387"/>
      <c r="K24" s="384">
        <f t="shared" si="1"/>
        <v>2321</v>
      </c>
      <c r="L24" s="387">
        <v>2282</v>
      </c>
      <c r="M24" s="384">
        <v>39</v>
      </c>
      <c r="N24" s="388"/>
    </row>
    <row r="25" spans="1:14" ht="30" customHeight="1">
      <c r="A25" s="378"/>
      <c r="B25" s="383" t="s">
        <v>8</v>
      </c>
      <c r="C25" s="383"/>
      <c r="D25" s="387">
        <v>352</v>
      </c>
      <c r="E25" s="387">
        <v>1994</v>
      </c>
      <c r="F25" s="513"/>
      <c r="G25" s="384">
        <f>SUM(H25,I25)</f>
        <v>10758</v>
      </c>
      <c r="H25" s="384">
        <v>10653</v>
      </c>
      <c r="I25" s="387">
        <v>105</v>
      </c>
      <c r="J25" s="387"/>
      <c r="K25" s="384">
        <f t="shared" si="1"/>
        <v>9481</v>
      </c>
      <c r="L25" s="387">
        <v>9026</v>
      </c>
      <c r="M25" s="387">
        <v>455</v>
      </c>
      <c r="N25" s="388"/>
    </row>
    <row r="26" spans="1:14" ht="30" customHeight="1">
      <c r="A26" s="378"/>
      <c r="B26" s="383" t="s">
        <v>7</v>
      </c>
      <c r="C26" s="383"/>
      <c r="D26" s="387">
        <v>1278</v>
      </c>
      <c r="E26" s="387">
        <v>1642</v>
      </c>
      <c r="F26" s="513"/>
      <c r="G26" s="384">
        <f t="shared" si="0"/>
        <v>26700</v>
      </c>
      <c r="H26" s="384">
        <v>26478</v>
      </c>
      <c r="I26" s="387">
        <v>222</v>
      </c>
      <c r="J26" s="387"/>
      <c r="K26" s="384">
        <f t="shared" si="1"/>
        <v>17145</v>
      </c>
      <c r="L26" s="387">
        <v>16699</v>
      </c>
      <c r="M26" s="387">
        <v>446</v>
      </c>
      <c r="N26" s="388"/>
    </row>
    <row r="27" spans="1:14" ht="30" customHeight="1">
      <c r="A27" s="378"/>
      <c r="B27" s="383" t="s">
        <v>6</v>
      </c>
      <c r="C27" s="383"/>
      <c r="D27" s="387">
        <v>1294</v>
      </c>
      <c r="E27" s="387">
        <v>2022</v>
      </c>
      <c r="F27" s="513"/>
      <c r="G27" s="384">
        <f t="shared" si="0"/>
        <v>24756</v>
      </c>
      <c r="H27" s="384">
        <v>24484</v>
      </c>
      <c r="I27" s="387">
        <v>272</v>
      </c>
      <c r="J27" s="387"/>
      <c r="K27" s="384">
        <f t="shared" si="1"/>
        <v>15977</v>
      </c>
      <c r="L27" s="387">
        <v>15336</v>
      </c>
      <c r="M27" s="387">
        <v>641</v>
      </c>
      <c r="N27" s="388"/>
    </row>
    <row r="28" spans="1:14" ht="30" customHeight="1">
      <c r="A28" s="378"/>
      <c r="B28" s="383" t="s">
        <v>5</v>
      </c>
      <c r="C28" s="383"/>
      <c r="D28" s="387">
        <v>1066</v>
      </c>
      <c r="E28" s="387">
        <v>9424</v>
      </c>
      <c r="F28" s="513"/>
      <c r="G28" s="384">
        <f t="shared" si="0"/>
        <v>36205</v>
      </c>
      <c r="H28" s="384">
        <v>35018</v>
      </c>
      <c r="I28" s="387">
        <v>1187</v>
      </c>
      <c r="J28" s="387"/>
      <c r="K28" s="384">
        <f t="shared" si="1"/>
        <v>28717</v>
      </c>
      <c r="L28" s="387">
        <v>27214</v>
      </c>
      <c r="M28" s="387">
        <v>1503</v>
      </c>
      <c r="N28" s="388"/>
    </row>
    <row r="29" spans="1:14" ht="30" customHeight="1">
      <c r="A29" s="378"/>
      <c r="B29" s="383" t="s">
        <v>4</v>
      </c>
      <c r="C29" s="383"/>
      <c r="D29" s="387">
        <v>493</v>
      </c>
      <c r="E29" s="387">
        <v>647</v>
      </c>
      <c r="F29" s="513"/>
      <c r="G29" s="384">
        <f t="shared" si="0"/>
        <v>12095</v>
      </c>
      <c r="H29" s="384">
        <v>11968</v>
      </c>
      <c r="I29" s="387">
        <v>127</v>
      </c>
      <c r="J29" s="387"/>
      <c r="K29" s="384">
        <f t="shared" si="1"/>
        <v>10676</v>
      </c>
      <c r="L29" s="387">
        <v>10468</v>
      </c>
      <c r="M29" s="387">
        <v>208</v>
      </c>
      <c r="N29" s="388"/>
    </row>
    <row r="30" spans="1:14" ht="30" customHeight="1">
      <c r="A30" s="378"/>
      <c r="B30" s="383" t="s">
        <v>3</v>
      </c>
      <c r="C30" s="383"/>
      <c r="D30" s="387">
        <v>180</v>
      </c>
      <c r="E30" s="387">
        <v>1677</v>
      </c>
      <c r="F30" s="513"/>
      <c r="G30" s="384">
        <f t="shared" si="0"/>
        <v>8694</v>
      </c>
      <c r="H30" s="384">
        <v>8644</v>
      </c>
      <c r="I30" s="387">
        <v>50</v>
      </c>
      <c r="J30" s="387"/>
      <c r="K30" s="384">
        <f t="shared" si="1"/>
        <v>9030</v>
      </c>
      <c r="L30" s="387">
        <v>7994</v>
      </c>
      <c r="M30" s="387">
        <v>1036</v>
      </c>
      <c r="N30" s="388"/>
    </row>
    <row r="31" spans="1:14" ht="30" customHeight="1">
      <c r="A31" s="378"/>
      <c r="B31" s="383" t="s">
        <v>2</v>
      </c>
      <c r="C31" s="383"/>
      <c r="D31" s="387">
        <v>33</v>
      </c>
      <c r="E31" s="387">
        <v>101</v>
      </c>
      <c r="F31" s="513"/>
      <c r="G31" s="384">
        <f t="shared" si="0"/>
        <v>726</v>
      </c>
      <c r="H31" s="384">
        <v>705</v>
      </c>
      <c r="I31" s="387">
        <v>21</v>
      </c>
      <c r="J31" s="387"/>
      <c r="K31" s="384">
        <f t="shared" si="1"/>
        <v>663</v>
      </c>
      <c r="L31" s="387">
        <v>645</v>
      </c>
      <c r="M31" s="387">
        <v>18</v>
      </c>
      <c r="N31" s="388"/>
    </row>
    <row r="32" spans="1:14" ht="30" customHeight="1">
      <c r="A32" s="378"/>
      <c r="B32" s="383" t="s">
        <v>1</v>
      </c>
      <c r="C32" s="383"/>
      <c r="D32" s="525">
        <v>47</v>
      </c>
      <c r="E32" s="387">
        <v>304</v>
      </c>
      <c r="F32" s="513"/>
      <c r="G32" s="384">
        <f t="shared" si="0"/>
        <v>1515</v>
      </c>
      <c r="H32" s="384">
        <v>1515</v>
      </c>
      <c r="I32" s="387" t="s">
        <v>43</v>
      </c>
      <c r="J32" s="387"/>
      <c r="K32" s="384">
        <f t="shared" si="1"/>
        <v>927</v>
      </c>
      <c r="L32" s="387">
        <v>927</v>
      </c>
      <c r="M32" s="387" t="s">
        <v>43</v>
      </c>
      <c r="N32" s="388"/>
    </row>
    <row r="33" spans="1:14" ht="3.75" customHeight="1" thickBot="1">
      <c r="A33" s="379"/>
      <c r="B33" s="391"/>
      <c r="C33" s="391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</row>
    <row r="34" spans="1:14" s="392" customFormat="1" ht="15" customHeight="1">
      <c r="N34" s="393" t="s">
        <v>0</v>
      </c>
    </row>
    <row r="35" spans="1:14" s="392" customFormat="1" ht="13.5" customHeight="1">
      <c r="N35" s="394" t="s">
        <v>811</v>
      </c>
    </row>
    <row r="36" spans="1:14" s="392" customFormat="1" ht="15" customHeight="1">
      <c r="B36" s="401" t="s">
        <v>969</v>
      </c>
    </row>
    <row r="37" spans="1:14" s="392" customFormat="1" ht="12.95" customHeight="1">
      <c r="A37" s="395" t="s">
        <v>839</v>
      </c>
      <c r="B37" s="395" t="s">
        <v>837</v>
      </c>
      <c r="C37" s="396"/>
      <c r="H37" s="396"/>
      <c r="L37" s="397"/>
    </row>
    <row r="38" spans="1:14" s="401" customFormat="1" ht="12.95" customHeight="1">
      <c r="A38" s="398" t="s">
        <v>838</v>
      </c>
      <c r="B38" s="398" t="s">
        <v>838</v>
      </c>
      <c r="H38" s="402"/>
      <c r="L38" s="398"/>
    </row>
    <row r="39" spans="1:14" s="403" customFormat="1" ht="12.95" customHeight="1">
      <c r="B39" s="395" t="s">
        <v>831</v>
      </c>
    </row>
    <row r="40" spans="1:14" s="401" customFormat="1" ht="12.95" customHeight="1">
      <c r="B40" s="400" t="s">
        <v>832</v>
      </c>
    </row>
    <row r="41" spans="1:14" s="392" customFormat="1" ht="11.25">
      <c r="A41" s="399"/>
    </row>
    <row r="42" spans="1:14" ht="15">
      <c r="B42" s="377"/>
      <c r="C42" s="377"/>
    </row>
  </sheetData>
  <mergeCells count="4">
    <mergeCell ref="G9:I9"/>
    <mergeCell ref="K9:M9"/>
    <mergeCell ref="G10:I10"/>
    <mergeCell ref="K10:M10"/>
  </mergeCells>
  <hyperlinks>
    <hyperlink ref="N1" r:id="rId1" xr:uid="{00000000-0004-0000-0100-000000000000}"/>
  </hyperlinks>
  <printOptions horizontalCentered="1"/>
  <pageMargins left="0.39370078740157499" right="0.39370078740157499" top="0.74803149606299202" bottom="0.511811023622047" header="0.118110236220472" footer="0.39370078740157499"/>
  <pageSetup paperSize="9" scale="85" orientation="portrait" r:id="rId2"/>
  <headerFooter scaleWithDoc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45"/>
  <sheetViews>
    <sheetView showGridLines="0" view="pageBreakPreview" zoomScale="90" zoomScaleSheetLayoutView="90" workbookViewId="0">
      <selection activeCell="S19" sqref="S19"/>
    </sheetView>
  </sheetViews>
  <sheetFormatPr defaultColWidth="0.7109375" defaultRowHeight="14.25"/>
  <cols>
    <col min="1" max="1" width="1.5703125" style="208" customWidth="1"/>
    <col min="2" max="2" width="11.7109375" style="208" customWidth="1"/>
    <col min="3" max="3" width="7.85546875" style="208" customWidth="1"/>
    <col min="4" max="4" width="10.7109375" style="229" customWidth="1"/>
    <col min="5" max="5" width="0.85546875" style="208" customWidth="1"/>
    <col min="6" max="6" width="8.5703125" style="208" customWidth="1"/>
    <col min="7" max="7" width="11.140625" style="208" customWidth="1"/>
    <col min="8" max="8" width="10.28515625" style="208" customWidth="1"/>
    <col min="9" max="9" width="1.28515625" style="208" customWidth="1"/>
    <col min="10" max="10" width="9" style="208" customWidth="1"/>
    <col min="11" max="11" width="11.140625" style="208" customWidth="1"/>
    <col min="12" max="13" width="10.28515625" style="208" customWidth="1"/>
    <col min="14" max="14" width="0.85546875" style="208" customWidth="1"/>
    <col min="15" max="15" width="0.42578125" style="208" hidden="1" customWidth="1"/>
    <col min="16" max="254" width="9.140625" style="208" customWidth="1"/>
    <col min="255" max="16384" width="0.7109375" style="208"/>
  </cols>
  <sheetData>
    <row r="1" spans="1:14" ht="15" customHeight="1">
      <c r="J1" s="233"/>
      <c r="N1" s="231" t="s">
        <v>33</v>
      </c>
    </row>
    <row r="2" spans="1:14" ht="15" customHeight="1">
      <c r="N2" s="672" t="s">
        <v>32</v>
      </c>
    </row>
    <row r="3" spans="1:14" ht="15" customHeight="1"/>
    <row r="4" spans="1:14" ht="15" customHeight="1"/>
    <row r="5" spans="1:14" ht="15">
      <c r="B5" s="231" t="s">
        <v>739</v>
      </c>
      <c r="C5" s="234" t="s">
        <v>978</v>
      </c>
    </row>
    <row r="6" spans="1:14">
      <c r="B6" s="672" t="s">
        <v>740</v>
      </c>
      <c r="C6" s="233" t="s">
        <v>979</v>
      </c>
      <c r="E6" s="673"/>
      <c r="F6" s="673"/>
      <c r="G6" s="673"/>
      <c r="H6" s="673"/>
      <c r="I6" s="673"/>
      <c r="J6" s="673"/>
      <c r="K6" s="673"/>
      <c r="L6" s="673"/>
      <c r="M6" s="673"/>
      <c r="N6" s="673"/>
    </row>
    <row r="7" spans="1:14" ht="15" customHeight="1" thickBot="1"/>
    <row r="8" spans="1:14" ht="8.1" customHeight="1" thickTop="1">
      <c r="A8" s="674"/>
      <c r="B8" s="675" t="s">
        <v>31</v>
      </c>
      <c r="C8" s="675"/>
      <c r="D8" s="676"/>
      <c r="E8" s="674"/>
      <c r="F8" s="674"/>
      <c r="G8" s="675" t="s">
        <v>31</v>
      </c>
      <c r="H8" s="674"/>
      <c r="I8" s="674"/>
      <c r="J8" s="674"/>
      <c r="K8" s="674"/>
      <c r="L8" s="674"/>
      <c r="M8" s="674"/>
      <c r="N8" s="674"/>
    </row>
    <row r="9" spans="1:14" ht="15">
      <c r="A9" s="209"/>
      <c r="B9" s="210" t="s">
        <v>30</v>
      </c>
      <c r="C9" s="210"/>
      <c r="D9" s="677" t="s">
        <v>246</v>
      </c>
      <c r="E9" s="677"/>
      <c r="F9" s="1119" t="s">
        <v>261</v>
      </c>
      <c r="G9" s="1119"/>
      <c r="H9" s="1119"/>
      <c r="I9" s="212"/>
      <c r="J9" s="1119" t="s">
        <v>262</v>
      </c>
      <c r="K9" s="1119"/>
      <c r="L9" s="1119"/>
      <c r="M9" s="1119"/>
      <c r="N9" s="209"/>
    </row>
    <row r="10" spans="1:14" ht="15">
      <c r="A10" s="209"/>
      <c r="B10" s="678" t="s">
        <v>28</v>
      </c>
      <c r="C10" s="678"/>
      <c r="D10" s="677" t="s">
        <v>78</v>
      </c>
      <c r="E10" s="677"/>
      <c r="F10" s="1121" t="s">
        <v>657</v>
      </c>
      <c r="G10" s="1121"/>
      <c r="H10" s="1121"/>
      <c r="I10" s="257"/>
      <c r="J10" s="1121" t="s">
        <v>658</v>
      </c>
      <c r="K10" s="1121"/>
      <c r="L10" s="1121"/>
      <c r="M10" s="1121"/>
      <c r="N10" s="680"/>
    </row>
    <row r="11" spans="1:14" ht="18.75" customHeight="1">
      <c r="A11" s="209"/>
      <c r="B11" s="678"/>
      <c r="C11" s="678"/>
      <c r="D11" s="679" t="s">
        <v>91</v>
      </c>
      <c r="E11" s="677"/>
      <c r="F11" s="688" t="s">
        <v>25</v>
      </c>
      <c r="G11" s="688" t="s">
        <v>35</v>
      </c>
      <c r="H11" s="688" t="s">
        <v>24</v>
      </c>
      <c r="I11" s="677"/>
      <c r="J11" s="688" t="s">
        <v>25</v>
      </c>
      <c r="K11" s="688" t="s">
        <v>35</v>
      </c>
      <c r="L11" s="688" t="s">
        <v>24</v>
      </c>
      <c r="M11" s="688" t="s">
        <v>264</v>
      </c>
      <c r="N11" s="209"/>
    </row>
    <row r="12" spans="1:14">
      <c r="A12" s="209"/>
      <c r="B12" s="209"/>
      <c r="C12" s="209"/>
      <c r="D12" s="679" t="s">
        <v>265</v>
      </c>
      <c r="E12" s="679"/>
      <c r="F12" s="679" t="s">
        <v>22</v>
      </c>
      <c r="G12" s="679" t="s">
        <v>21</v>
      </c>
      <c r="H12" s="679" t="s">
        <v>20</v>
      </c>
      <c r="I12" s="679"/>
      <c r="J12" s="679" t="s">
        <v>22</v>
      </c>
      <c r="K12" s="679" t="s">
        <v>21</v>
      </c>
      <c r="L12" s="679" t="s">
        <v>20</v>
      </c>
      <c r="M12" s="679" t="s">
        <v>266</v>
      </c>
      <c r="N12" s="209"/>
    </row>
    <row r="13" spans="1:14" ht="8.1" customHeight="1">
      <c r="A13" s="680"/>
      <c r="B13" s="680"/>
      <c r="C13" s="680"/>
      <c r="D13" s="681"/>
      <c r="E13" s="680"/>
      <c r="F13" s="680"/>
      <c r="G13" s="680"/>
      <c r="H13" s="680"/>
      <c r="I13" s="680"/>
      <c r="J13" s="680"/>
      <c r="K13" s="696"/>
      <c r="L13" s="724"/>
      <c r="M13" s="724"/>
      <c r="N13" s="680"/>
    </row>
    <row r="14" spans="1:14" ht="8.1" customHeight="1">
      <c r="A14" s="209"/>
      <c r="B14" s="210"/>
      <c r="C14" s="210"/>
      <c r="D14" s="211"/>
      <c r="E14" s="209"/>
      <c r="F14" s="209"/>
      <c r="G14" s="209"/>
      <c r="H14" s="209"/>
      <c r="I14" s="209"/>
      <c r="J14" s="209"/>
      <c r="K14" s="217"/>
      <c r="L14" s="214"/>
      <c r="M14" s="214"/>
      <c r="N14" s="209"/>
    </row>
    <row r="15" spans="1:14" ht="30" customHeight="1">
      <c r="A15" s="209"/>
      <c r="B15" s="212" t="s">
        <v>17</v>
      </c>
      <c r="C15" s="212"/>
      <c r="D15" s="213">
        <f>SUM(D17,D18,D19,D20,D21,D22,D23,D24,D25,D26,D27,D28,D29,D30,D31,D32)</f>
        <v>7740</v>
      </c>
      <c r="E15" s="213"/>
      <c r="F15" s="213">
        <f t="shared" ref="F15:M15" si="0">SUM(F17,F18,F19,F20,F21,F22,F23,F24,F25,F26,F27,F28,F29,F30,F31,F32)</f>
        <v>138</v>
      </c>
      <c r="G15" s="213">
        <f t="shared" si="0"/>
        <v>69</v>
      </c>
      <c r="H15" s="213">
        <f t="shared" si="0"/>
        <v>69</v>
      </c>
      <c r="I15" s="213"/>
      <c r="J15" s="213">
        <f t="shared" si="0"/>
        <v>161</v>
      </c>
      <c r="K15" s="213">
        <f t="shared" si="0"/>
        <v>62</v>
      </c>
      <c r="L15" s="213">
        <f t="shared" si="0"/>
        <v>39</v>
      </c>
      <c r="M15" s="213">
        <f t="shared" si="0"/>
        <v>60</v>
      </c>
      <c r="N15" s="214"/>
    </row>
    <row r="16" spans="1:14" ht="9" customHeight="1">
      <c r="A16" s="209"/>
      <c r="B16" s="210"/>
      <c r="C16" s="210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09"/>
    </row>
    <row r="17" spans="1:14" ht="30" customHeight="1">
      <c r="A17" s="209"/>
      <c r="B17" s="217" t="s">
        <v>16</v>
      </c>
      <c r="C17" s="217"/>
      <c r="D17" s="1140">
        <v>1255</v>
      </c>
      <c r="E17" s="930"/>
      <c r="F17" s="1141">
        <v>15</v>
      </c>
      <c r="G17" s="930">
        <v>8</v>
      </c>
      <c r="H17" s="931">
        <v>7</v>
      </c>
      <c r="I17" s="930"/>
      <c r="J17" s="1141">
        <v>24</v>
      </c>
      <c r="K17" s="932">
        <v>11</v>
      </c>
      <c r="L17" s="932">
        <v>5</v>
      </c>
      <c r="M17" s="932">
        <v>8</v>
      </c>
      <c r="N17" s="214"/>
    </row>
    <row r="18" spans="1:14" ht="30" customHeight="1">
      <c r="A18" s="209"/>
      <c r="B18" s="217" t="s">
        <v>15</v>
      </c>
      <c r="C18" s="217"/>
      <c r="D18" s="1140">
        <v>566</v>
      </c>
      <c r="E18" s="932"/>
      <c r="F18" s="1141">
        <v>3</v>
      </c>
      <c r="G18" s="931">
        <v>1</v>
      </c>
      <c r="H18" s="931">
        <v>2</v>
      </c>
      <c r="I18" s="932"/>
      <c r="J18" s="1141">
        <v>13</v>
      </c>
      <c r="K18" s="932">
        <v>7</v>
      </c>
      <c r="L18" s="932">
        <v>3</v>
      </c>
      <c r="M18" s="932">
        <v>3</v>
      </c>
      <c r="N18" s="214"/>
    </row>
    <row r="19" spans="1:14" ht="30" customHeight="1">
      <c r="A19" s="209"/>
      <c r="B19" s="217" t="s">
        <v>14</v>
      </c>
      <c r="C19" s="217"/>
      <c r="D19" s="1140">
        <v>260</v>
      </c>
      <c r="E19" s="932"/>
      <c r="F19" s="1141">
        <v>4</v>
      </c>
      <c r="G19" s="1142" t="s">
        <v>43</v>
      </c>
      <c r="H19" s="1143">
        <v>4</v>
      </c>
      <c r="I19" s="932"/>
      <c r="J19" s="1141">
        <v>10</v>
      </c>
      <c r="K19" s="932">
        <v>8</v>
      </c>
      <c r="L19" s="932">
        <v>1</v>
      </c>
      <c r="M19" s="932">
        <v>1</v>
      </c>
      <c r="N19" s="214"/>
    </row>
    <row r="20" spans="1:14" ht="30" customHeight="1">
      <c r="A20" s="209"/>
      <c r="B20" s="217" t="s">
        <v>13</v>
      </c>
      <c r="C20" s="217"/>
      <c r="D20" s="1140">
        <v>308</v>
      </c>
      <c r="E20" s="932"/>
      <c r="F20" s="1144">
        <v>1</v>
      </c>
      <c r="G20" s="936" t="s">
        <v>43</v>
      </c>
      <c r="H20" s="936">
        <v>1</v>
      </c>
      <c r="I20" s="932"/>
      <c r="J20" s="1141">
        <v>3</v>
      </c>
      <c r="K20" s="932" t="s">
        <v>43</v>
      </c>
      <c r="L20" s="932">
        <v>2</v>
      </c>
      <c r="M20" s="932">
        <v>1</v>
      </c>
      <c r="N20" s="684"/>
    </row>
    <row r="21" spans="1:14" ht="30" customHeight="1">
      <c r="A21" s="209"/>
      <c r="B21" s="217" t="s">
        <v>12</v>
      </c>
      <c r="C21" s="217"/>
      <c r="D21" s="1140">
        <v>384</v>
      </c>
      <c r="E21" s="932"/>
      <c r="F21" s="1141">
        <v>10</v>
      </c>
      <c r="G21" s="1143">
        <v>4</v>
      </c>
      <c r="H21" s="931">
        <v>6</v>
      </c>
      <c r="I21" s="932"/>
      <c r="J21" s="1141">
        <v>8</v>
      </c>
      <c r="K21" s="932">
        <v>3</v>
      </c>
      <c r="L21" s="932">
        <v>3</v>
      </c>
      <c r="M21" s="1141">
        <v>2</v>
      </c>
      <c r="N21" s="214"/>
    </row>
    <row r="22" spans="1:14" ht="30" customHeight="1">
      <c r="A22" s="209"/>
      <c r="B22" s="217" t="s">
        <v>11</v>
      </c>
      <c r="C22" s="217"/>
      <c r="D22" s="1140">
        <v>255</v>
      </c>
      <c r="E22" s="931"/>
      <c r="F22" s="1141">
        <v>2</v>
      </c>
      <c r="G22" s="936" t="s">
        <v>43</v>
      </c>
      <c r="H22" s="931">
        <v>2</v>
      </c>
      <c r="I22" s="931"/>
      <c r="J22" s="931">
        <v>8</v>
      </c>
      <c r="K22" s="931">
        <v>6</v>
      </c>
      <c r="L22" s="931">
        <v>2</v>
      </c>
      <c r="M22" s="936" t="s">
        <v>43</v>
      </c>
      <c r="N22" s="214"/>
    </row>
    <row r="23" spans="1:14" ht="30" customHeight="1">
      <c r="A23" s="209"/>
      <c r="B23" s="217" t="s">
        <v>10</v>
      </c>
      <c r="C23" s="217"/>
      <c r="D23" s="1140">
        <v>569</v>
      </c>
      <c r="E23" s="932"/>
      <c r="F23" s="1141">
        <v>2</v>
      </c>
      <c r="G23" s="1143">
        <v>1</v>
      </c>
      <c r="H23" s="1143">
        <v>1</v>
      </c>
      <c r="I23" s="932"/>
      <c r="J23" s="1141">
        <v>11</v>
      </c>
      <c r="K23" s="1141">
        <v>1</v>
      </c>
      <c r="L23" s="932">
        <v>1</v>
      </c>
      <c r="M23" s="1141">
        <v>9</v>
      </c>
      <c r="N23" s="214"/>
    </row>
    <row r="24" spans="1:14" ht="30" customHeight="1">
      <c r="A24" s="209"/>
      <c r="B24" s="217" t="s">
        <v>9</v>
      </c>
      <c r="C24" s="217"/>
      <c r="D24" s="1140">
        <v>41</v>
      </c>
      <c r="E24" s="932"/>
      <c r="F24" s="1144" t="s">
        <v>43</v>
      </c>
      <c r="G24" s="1145" t="s">
        <v>43</v>
      </c>
      <c r="H24" s="1145" t="s">
        <v>43</v>
      </c>
      <c r="I24" s="932"/>
      <c r="J24" s="1141">
        <v>1</v>
      </c>
      <c r="K24" s="927" t="s">
        <v>43</v>
      </c>
      <c r="L24" s="932">
        <v>1</v>
      </c>
      <c r="M24" s="927" t="s">
        <v>43</v>
      </c>
      <c r="N24" s="214"/>
    </row>
    <row r="25" spans="1:14" ht="30" customHeight="1">
      <c r="A25" s="209"/>
      <c r="B25" s="217" t="s">
        <v>8</v>
      </c>
      <c r="C25" s="217"/>
      <c r="D25" s="928">
        <v>463</v>
      </c>
      <c r="E25" s="932"/>
      <c r="F25" s="929">
        <v>5</v>
      </c>
      <c r="G25" s="931">
        <v>2</v>
      </c>
      <c r="H25" s="931">
        <v>3</v>
      </c>
      <c r="I25" s="932"/>
      <c r="J25" s="929">
        <v>8</v>
      </c>
      <c r="K25" s="932">
        <v>2</v>
      </c>
      <c r="L25" s="932">
        <v>1</v>
      </c>
      <c r="M25" s="932">
        <v>5</v>
      </c>
      <c r="N25" s="214"/>
    </row>
    <row r="26" spans="1:14" ht="30" customHeight="1">
      <c r="A26" s="209"/>
      <c r="B26" s="217" t="s">
        <v>7</v>
      </c>
      <c r="C26" s="217"/>
      <c r="D26" s="928">
        <v>397</v>
      </c>
      <c r="E26" s="932"/>
      <c r="F26" s="929">
        <v>23</v>
      </c>
      <c r="G26" s="931">
        <v>17</v>
      </c>
      <c r="H26" s="931">
        <v>6</v>
      </c>
      <c r="I26" s="932"/>
      <c r="J26" s="929">
        <v>10</v>
      </c>
      <c r="K26" s="932">
        <v>1</v>
      </c>
      <c r="L26" s="935" t="s">
        <v>43</v>
      </c>
      <c r="M26" s="932">
        <v>9</v>
      </c>
      <c r="N26" s="214"/>
    </row>
    <row r="27" spans="1:14" ht="30" customHeight="1">
      <c r="A27" s="209"/>
      <c r="B27" s="217" t="s">
        <v>6</v>
      </c>
      <c r="C27" s="217"/>
      <c r="D27" s="928">
        <v>481</v>
      </c>
      <c r="E27" s="932"/>
      <c r="F27" s="929">
        <v>14</v>
      </c>
      <c r="G27" s="931">
        <v>9</v>
      </c>
      <c r="H27" s="931">
        <v>5</v>
      </c>
      <c r="I27" s="932"/>
      <c r="J27" s="929">
        <v>18</v>
      </c>
      <c r="K27" s="932">
        <v>3</v>
      </c>
      <c r="L27" s="927">
        <v>1</v>
      </c>
      <c r="M27" s="932">
        <v>14</v>
      </c>
      <c r="N27" s="214"/>
    </row>
    <row r="28" spans="1:14" ht="30" customHeight="1">
      <c r="A28" s="209"/>
      <c r="B28" s="217" t="s">
        <v>5</v>
      </c>
      <c r="C28" s="217"/>
      <c r="D28" s="928">
        <v>2166</v>
      </c>
      <c r="E28" s="932"/>
      <c r="F28" s="929">
        <v>45</v>
      </c>
      <c r="G28" s="937">
        <v>22</v>
      </c>
      <c r="H28" s="937">
        <v>23</v>
      </c>
      <c r="I28" s="932"/>
      <c r="J28" s="929">
        <v>32</v>
      </c>
      <c r="K28" s="932">
        <v>16</v>
      </c>
      <c r="L28" s="932">
        <v>12</v>
      </c>
      <c r="M28" s="929">
        <v>4</v>
      </c>
      <c r="N28" s="214"/>
    </row>
    <row r="29" spans="1:14" ht="30" customHeight="1">
      <c r="A29" s="209"/>
      <c r="B29" s="217" t="s">
        <v>4</v>
      </c>
      <c r="C29" s="217"/>
      <c r="D29" s="928">
        <v>160</v>
      </c>
      <c r="E29" s="932"/>
      <c r="F29" s="929">
        <v>6</v>
      </c>
      <c r="G29" s="931">
        <v>1</v>
      </c>
      <c r="H29" s="931">
        <v>5</v>
      </c>
      <c r="I29" s="932"/>
      <c r="J29" s="929">
        <v>8</v>
      </c>
      <c r="K29" s="932">
        <v>3</v>
      </c>
      <c r="L29" s="929">
        <v>5</v>
      </c>
      <c r="M29" s="927" t="s">
        <v>43</v>
      </c>
      <c r="N29" s="214"/>
    </row>
    <row r="30" spans="1:14" ht="30" customHeight="1">
      <c r="A30" s="209"/>
      <c r="B30" s="217" t="s">
        <v>3</v>
      </c>
      <c r="C30" s="217"/>
      <c r="D30" s="928">
        <v>350</v>
      </c>
      <c r="E30" s="932"/>
      <c r="F30" s="929">
        <v>6</v>
      </c>
      <c r="G30" s="931">
        <v>3</v>
      </c>
      <c r="H30" s="934">
        <v>3</v>
      </c>
      <c r="I30" s="932"/>
      <c r="J30" s="929">
        <v>7</v>
      </c>
      <c r="K30" s="932">
        <v>1</v>
      </c>
      <c r="L30" s="929">
        <v>2</v>
      </c>
      <c r="M30" s="929">
        <v>4</v>
      </c>
      <c r="N30" s="214"/>
    </row>
    <row r="31" spans="1:14" ht="30" customHeight="1">
      <c r="A31" s="209"/>
      <c r="B31" s="217" t="s">
        <v>2</v>
      </c>
      <c r="C31" s="217"/>
      <c r="D31" s="928">
        <v>15</v>
      </c>
      <c r="E31" s="932"/>
      <c r="F31" s="929">
        <v>2</v>
      </c>
      <c r="G31" s="934">
        <v>1</v>
      </c>
      <c r="H31" s="933">
        <v>1</v>
      </c>
      <c r="I31" s="932"/>
      <c r="J31" s="929" t="s">
        <v>43</v>
      </c>
      <c r="K31" s="929" t="s">
        <v>43</v>
      </c>
      <c r="L31" s="935" t="s">
        <v>43</v>
      </c>
      <c r="M31" s="935" t="s">
        <v>43</v>
      </c>
      <c r="N31" s="214"/>
    </row>
    <row r="32" spans="1:14" ht="30" customHeight="1">
      <c r="A32" s="209"/>
      <c r="B32" s="217" t="s">
        <v>1</v>
      </c>
      <c r="C32" s="217"/>
      <c r="D32" s="938">
        <v>70</v>
      </c>
      <c r="E32" s="938"/>
      <c r="F32" s="939" t="s">
        <v>43</v>
      </c>
      <c r="G32" s="939" t="s">
        <v>43</v>
      </c>
      <c r="H32" s="939" t="s">
        <v>43</v>
      </c>
      <c r="I32" s="939"/>
      <c r="J32" s="939" t="s">
        <v>43</v>
      </c>
      <c r="K32" s="939" t="s">
        <v>43</v>
      </c>
      <c r="L32" s="939" t="s">
        <v>43</v>
      </c>
      <c r="M32" s="939" t="s">
        <v>43</v>
      </c>
      <c r="N32" s="214"/>
    </row>
    <row r="33" spans="1:14" ht="8.1" customHeight="1" thickBot="1">
      <c r="A33" s="219"/>
      <c r="B33" s="220"/>
      <c r="C33" s="220"/>
      <c r="D33" s="221"/>
      <c r="E33" s="219"/>
      <c r="F33" s="219"/>
      <c r="G33" s="219"/>
      <c r="H33" s="219"/>
      <c r="I33" s="219"/>
      <c r="J33" s="222"/>
      <c r="K33" s="221"/>
      <c r="L33" s="219"/>
      <c r="M33" s="219"/>
      <c r="N33" s="219"/>
    </row>
    <row r="34" spans="1:14" s="225" customFormat="1" ht="15" customHeight="1">
      <c r="D34" s="223"/>
      <c r="E34" s="224"/>
      <c r="F34" s="226"/>
      <c r="I34" s="226"/>
      <c r="N34" s="393" t="s">
        <v>0</v>
      </c>
    </row>
    <row r="35" spans="1:14" s="406" customFormat="1" ht="13.5" customHeight="1">
      <c r="A35" s="405"/>
      <c r="D35" s="408"/>
      <c r="F35" s="410"/>
      <c r="I35" s="410"/>
      <c r="N35" s="394" t="s">
        <v>811</v>
      </c>
    </row>
    <row r="36" spans="1:14" s="406" customFormat="1" ht="15" customHeight="1">
      <c r="B36" s="519" t="s">
        <v>824</v>
      </c>
      <c r="D36" s="408"/>
    </row>
    <row r="37" spans="1:14" ht="12.75" customHeight="1">
      <c r="B37" s="405" t="s">
        <v>946</v>
      </c>
      <c r="C37" s="230"/>
      <c r="D37" s="231"/>
      <c r="E37" s="232"/>
    </row>
    <row r="38" spans="1:14" ht="18" customHeight="1">
      <c r="B38" s="433" t="s">
        <v>947</v>
      </c>
      <c r="C38" s="233"/>
      <c r="D38" s="231"/>
      <c r="E38" s="232"/>
    </row>
    <row r="39" spans="1:14" ht="0.75" customHeight="1">
      <c r="B39" s="234"/>
      <c r="C39" s="234"/>
    </row>
    <row r="40" spans="1:14" ht="13.5" customHeight="1">
      <c r="B40" s="234"/>
      <c r="C40" s="234"/>
    </row>
    <row r="41" spans="1:14" ht="11.25" customHeight="1">
      <c r="B41" s="233"/>
      <c r="C41" s="233"/>
    </row>
    <row r="42" spans="1:14" ht="13.5" customHeight="1">
      <c r="B42" s="234"/>
      <c r="C42" s="234"/>
    </row>
    <row r="43" spans="1:14" ht="11.25" customHeight="1">
      <c r="B43" s="233"/>
      <c r="C43" s="233"/>
    </row>
    <row r="44" spans="1:14" ht="15" customHeight="1">
      <c r="B44" s="234"/>
      <c r="C44" s="234"/>
    </row>
    <row r="45" spans="1:14" ht="11.25" customHeight="1">
      <c r="B45" s="233"/>
      <c r="C45" s="233"/>
    </row>
  </sheetData>
  <mergeCells count="4">
    <mergeCell ref="F9:H9"/>
    <mergeCell ref="J9:M9"/>
    <mergeCell ref="F10:H10"/>
    <mergeCell ref="J10:M10"/>
  </mergeCells>
  <printOptions horizontalCentered="1"/>
  <pageMargins left="0.39370078740157499" right="0.39370078740157499" top="0.74803149606299202" bottom="0.511811023622047" header="0.118110236220472" footer="0.39370078740157499"/>
  <pageSetup paperSize="9" scale="90" orientation="portrait" r:id="rId1"/>
  <headerFooter scaleWithDoc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45"/>
  <sheetViews>
    <sheetView showGridLines="0" view="pageBreakPreview" zoomScale="90" zoomScaleSheetLayoutView="90" workbookViewId="0">
      <selection activeCell="F32" sqref="F32"/>
    </sheetView>
  </sheetViews>
  <sheetFormatPr defaultColWidth="0" defaultRowHeight="14.25"/>
  <cols>
    <col min="1" max="1" width="1.5703125" style="208" customWidth="1"/>
    <col min="2" max="2" width="11.7109375" style="208" customWidth="1"/>
    <col min="3" max="3" width="11.42578125" style="208" customWidth="1"/>
    <col min="4" max="4" width="25.28515625" style="229" customWidth="1"/>
    <col min="5" max="5" width="1.5703125" style="208" customWidth="1"/>
    <col min="6" max="6" width="25.140625" style="208" customWidth="1"/>
    <col min="7" max="7" width="2.140625" style="208" customWidth="1"/>
    <col min="8" max="8" width="24.42578125" style="208" customWidth="1"/>
    <col min="9" max="9" width="1.42578125" style="208" customWidth="1"/>
    <col min="10" max="10" width="12.7109375" style="208" customWidth="1"/>
    <col min="11" max="253" width="9.140625" style="208" customWidth="1"/>
    <col min="254" max="254" width="0.7109375" style="208" customWidth="1"/>
    <col min="255" max="16384" width="0" style="208" hidden="1"/>
  </cols>
  <sheetData>
    <row r="1" spans="1:15" ht="15" customHeight="1">
      <c r="H1" s="231" t="s">
        <v>33</v>
      </c>
    </row>
    <row r="2" spans="1:15" ht="15" customHeight="1">
      <c r="H2" s="672" t="s">
        <v>32</v>
      </c>
    </row>
    <row r="3" spans="1:15" ht="15" customHeight="1"/>
    <row r="4" spans="1:15" ht="15" customHeight="1"/>
    <row r="5" spans="1:15" ht="15">
      <c r="B5" s="231" t="s">
        <v>739</v>
      </c>
      <c r="C5" s="234" t="s">
        <v>870</v>
      </c>
      <c r="D5" s="208"/>
      <c r="E5" s="229"/>
    </row>
    <row r="6" spans="1:15">
      <c r="B6" s="672" t="s">
        <v>740</v>
      </c>
      <c r="C6" s="233" t="s">
        <v>871</v>
      </c>
      <c r="D6" s="208"/>
      <c r="E6" s="229"/>
      <c r="F6" s="673"/>
      <c r="G6" s="673"/>
      <c r="H6" s="673"/>
      <c r="I6" s="673"/>
      <c r="J6" s="673"/>
      <c r="K6" s="673"/>
      <c r="L6" s="673"/>
      <c r="M6" s="673"/>
      <c r="N6" s="673"/>
      <c r="O6" s="673"/>
    </row>
    <row r="7" spans="1:15" ht="15" customHeight="1" thickBot="1"/>
    <row r="8" spans="1:15" ht="8.1" customHeight="1" thickTop="1">
      <c r="A8" s="674"/>
      <c r="B8" s="675" t="s">
        <v>31</v>
      </c>
      <c r="C8" s="675"/>
      <c r="D8" s="676"/>
      <c r="E8" s="674"/>
      <c r="F8" s="675" t="s">
        <v>31</v>
      </c>
      <c r="G8" s="674"/>
      <c r="H8" s="674"/>
      <c r="I8" s="674"/>
    </row>
    <row r="9" spans="1:15" ht="15">
      <c r="A9" s="209"/>
      <c r="B9" s="210" t="s">
        <v>30</v>
      </c>
      <c r="C9" s="210"/>
      <c r="D9" s="677" t="s">
        <v>207</v>
      </c>
      <c r="E9" s="677"/>
      <c r="F9" s="677" t="s">
        <v>207</v>
      </c>
      <c r="G9" s="212"/>
      <c r="H9" s="677" t="s">
        <v>207</v>
      </c>
      <c r="I9" s="694"/>
    </row>
    <row r="10" spans="1:15" ht="15">
      <c r="A10" s="209"/>
      <c r="B10" s="678" t="s">
        <v>28</v>
      </c>
      <c r="C10" s="678"/>
      <c r="D10" s="677" t="s">
        <v>298</v>
      </c>
      <c r="E10" s="677"/>
      <c r="F10" s="677" t="s">
        <v>268</v>
      </c>
      <c r="G10" s="257"/>
      <c r="H10" s="677" t="s">
        <v>269</v>
      </c>
      <c r="I10" s="695"/>
    </row>
    <row r="11" spans="1:15">
      <c r="A11" s="209"/>
      <c r="B11" s="209"/>
      <c r="C11" s="209"/>
      <c r="D11" s="679" t="s">
        <v>19</v>
      </c>
      <c r="E11" s="679"/>
      <c r="F11" s="679" t="s">
        <v>270</v>
      </c>
      <c r="G11" s="209"/>
      <c r="H11" s="679" t="s">
        <v>271</v>
      </c>
      <c r="I11" s="209"/>
    </row>
    <row r="12" spans="1:15" ht="15" customHeight="1">
      <c r="A12" s="209"/>
      <c r="B12" s="209"/>
      <c r="C12" s="209"/>
      <c r="D12" s="679" t="s">
        <v>297</v>
      </c>
      <c r="E12" s="679"/>
      <c r="F12" s="679" t="s">
        <v>272</v>
      </c>
      <c r="G12" s="677"/>
      <c r="H12" s="679" t="s">
        <v>272</v>
      </c>
      <c r="I12" s="677"/>
    </row>
    <row r="13" spans="1:15" ht="8.1" customHeight="1">
      <c r="A13" s="680"/>
      <c r="B13" s="680"/>
      <c r="C13" s="680"/>
      <c r="D13" s="681"/>
      <c r="E13" s="680"/>
      <c r="F13" s="680"/>
      <c r="G13" s="680"/>
      <c r="H13" s="680"/>
      <c r="I13" s="696"/>
    </row>
    <row r="14" spans="1:15" ht="8.1" customHeight="1">
      <c r="A14" s="209"/>
      <c r="B14" s="210"/>
      <c r="C14" s="210"/>
      <c r="D14" s="211"/>
      <c r="E14" s="209"/>
      <c r="F14" s="209"/>
      <c r="G14" s="209"/>
      <c r="H14" s="209"/>
      <c r="I14" s="217"/>
    </row>
    <row r="15" spans="1:15" ht="30" customHeight="1">
      <c r="A15" s="209"/>
      <c r="B15" s="212" t="s">
        <v>17</v>
      </c>
      <c r="C15" s="212"/>
      <c r="D15" s="213">
        <f>SUM(D17,D18,D19,D20,D21,D22,D23,D24,D25,D26,D27,D28,D29,D30,D31,D32)</f>
        <v>15</v>
      </c>
      <c r="E15" s="213"/>
      <c r="F15" s="213">
        <f t="shared" ref="F15:H15" si="0">SUM(F17,F18,F19,F20,F21,F22,F23,F24,F25,F26,F27,F28,F29,F30,F31,F32)</f>
        <v>204</v>
      </c>
      <c r="G15" s="213"/>
      <c r="H15" s="213">
        <f t="shared" si="0"/>
        <v>17</v>
      </c>
      <c r="I15" s="213"/>
      <c r="J15" s="215"/>
    </row>
    <row r="16" spans="1:15" ht="9" customHeight="1">
      <c r="A16" s="209"/>
      <c r="B16" s="212"/>
      <c r="C16" s="212"/>
      <c r="D16" s="213"/>
      <c r="E16" s="213"/>
      <c r="F16" s="213"/>
      <c r="G16" s="213"/>
      <c r="H16" s="213"/>
      <c r="I16" s="213"/>
      <c r="J16" s="215"/>
    </row>
    <row r="17" spans="1:10" ht="30" customHeight="1">
      <c r="A17" s="209"/>
      <c r="B17" s="217" t="s">
        <v>16</v>
      </c>
      <c r="C17" s="217"/>
      <c r="D17" s="525">
        <v>2</v>
      </c>
      <c r="E17" s="647"/>
      <c r="F17" s="647">
        <v>25</v>
      </c>
      <c r="H17" s="525">
        <v>1</v>
      </c>
      <c r="I17" s="682"/>
      <c r="J17" s="723"/>
    </row>
    <row r="18" spans="1:10" ht="30" customHeight="1">
      <c r="A18" s="209"/>
      <c r="B18" s="217" t="s">
        <v>15</v>
      </c>
      <c r="C18" s="217"/>
      <c r="D18" s="528" t="s">
        <v>43</v>
      </c>
      <c r="E18" s="647"/>
      <c r="F18" s="647">
        <v>4</v>
      </c>
      <c r="H18" s="525" t="s">
        <v>43</v>
      </c>
      <c r="I18" s="682"/>
      <c r="J18" s="723"/>
    </row>
    <row r="19" spans="1:10" ht="30" customHeight="1">
      <c r="A19" s="209"/>
      <c r="B19" s="217" t="s">
        <v>14</v>
      </c>
      <c r="C19" s="217"/>
      <c r="D19" s="525">
        <v>1</v>
      </c>
      <c r="E19" s="647"/>
      <c r="F19" s="647">
        <v>2</v>
      </c>
      <c r="H19" s="525" t="s">
        <v>43</v>
      </c>
      <c r="I19" s="682"/>
      <c r="J19" s="723"/>
    </row>
    <row r="20" spans="1:10" ht="30" customHeight="1">
      <c r="A20" s="209"/>
      <c r="B20" s="217" t="s">
        <v>13</v>
      </c>
      <c r="C20" s="217"/>
      <c r="D20" s="528" t="s">
        <v>43</v>
      </c>
      <c r="E20" s="647"/>
      <c r="F20" s="647">
        <v>4</v>
      </c>
      <c r="H20" s="525" t="s">
        <v>43</v>
      </c>
      <c r="I20" s="682"/>
      <c r="J20" s="723"/>
    </row>
    <row r="21" spans="1:10" ht="30" customHeight="1">
      <c r="A21" s="209"/>
      <c r="B21" s="217" t="s">
        <v>12</v>
      </c>
      <c r="C21" s="217"/>
      <c r="D21" s="525" t="s">
        <v>43</v>
      </c>
      <c r="E21" s="647"/>
      <c r="F21" s="647">
        <v>6</v>
      </c>
      <c r="H21" s="525" t="s">
        <v>43</v>
      </c>
      <c r="I21" s="682"/>
      <c r="J21" s="723"/>
    </row>
    <row r="22" spans="1:10" ht="30" customHeight="1">
      <c r="A22" s="209"/>
      <c r="B22" s="217" t="s">
        <v>11</v>
      </c>
      <c r="C22" s="217"/>
      <c r="D22" s="528" t="s">
        <v>43</v>
      </c>
      <c r="E22" s="647"/>
      <c r="F22" s="647">
        <v>4</v>
      </c>
      <c r="H22" s="525" t="s">
        <v>43</v>
      </c>
      <c r="I22" s="682"/>
      <c r="J22" s="723"/>
    </row>
    <row r="23" spans="1:10" ht="30" customHeight="1">
      <c r="A23" s="209"/>
      <c r="B23" s="217" t="s">
        <v>10</v>
      </c>
      <c r="C23" s="217"/>
      <c r="D23" s="525">
        <v>5</v>
      </c>
      <c r="E23" s="647"/>
      <c r="F23" s="647">
        <v>12</v>
      </c>
      <c r="H23" s="525">
        <v>1</v>
      </c>
      <c r="I23" s="682"/>
      <c r="J23" s="723"/>
    </row>
    <row r="24" spans="1:10" ht="30" customHeight="1">
      <c r="A24" s="209"/>
      <c r="B24" s="217" t="s">
        <v>9</v>
      </c>
      <c r="C24" s="217"/>
      <c r="D24" s="528">
        <v>5</v>
      </c>
      <c r="E24" s="647"/>
      <c r="F24" s="647">
        <v>9</v>
      </c>
      <c r="H24" s="525" t="s">
        <v>43</v>
      </c>
      <c r="I24" s="218"/>
      <c r="J24" s="723"/>
    </row>
    <row r="25" spans="1:10" ht="30" customHeight="1">
      <c r="A25" s="209"/>
      <c r="B25" s="217" t="s">
        <v>8</v>
      </c>
      <c r="C25" s="217"/>
      <c r="D25" s="525" t="s">
        <v>43</v>
      </c>
      <c r="E25" s="647"/>
      <c r="F25" s="647" t="s">
        <v>43</v>
      </c>
      <c r="H25" s="525" t="s">
        <v>43</v>
      </c>
      <c r="I25" s="682"/>
      <c r="J25" s="723"/>
    </row>
    <row r="26" spans="1:10" ht="30" customHeight="1">
      <c r="A26" s="209"/>
      <c r="B26" s="217" t="s">
        <v>7</v>
      </c>
      <c r="C26" s="217"/>
      <c r="D26" s="528" t="s">
        <v>43</v>
      </c>
      <c r="E26" s="647"/>
      <c r="F26" s="647">
        <v>86</v>
      </c>
      <c r="H26" s="525">
        <v>7</v>
      </c>
      <c r="I26" s="682"/>
      <c r="J26" s="723"/>
    </row>
    <row r="27" spans="1:10" ht="30" customHeight="1">
      <c r="A27" s="209"/>
      <c r="B27" s="217" t="s">
        <v>6</v>
      </c>
      <c r="C27" s="217"/>
      <c r="D27" s="525" t="s">
        <v>43</v>
      </c>
      <c r="E27" s="647"/>
      <c r="F27" s="647">
        <v>2</v>
      </c>
      <c r="H27" s="525" t="s">
        <v>43</v>
      </c>
      <c r="I27" s="682">
        <v>0</v>
      </c>
      <c r="J27" s="723"/>
    </row>
    <row r="28" spans="1:10" ht="30" customHeight="1">
      <c r="A28" s="209"/>
      <c r="B28" s="217" t="s">
        <v>5</v>
      </c>
      <c r="C28" s="217"/>
      <c r="D28" s="528" t="s">
        <v>43</v>
      </c>
      <c r="E28" s="647"/>
      <c r="F28" s="647">
        <v>4</v>
      </c>
      <c r="H28" s="525">
        <v>2</v>
      </c>
      <c r="I28" s="682">
        <v>5</v>
      </c>
      <c r="J28" s="723"/>
    </row>
    <row r="29" spans="1:10" ht="30" customHeight="1">
      <c r="A29" s="209"/>
      <c r="B29" s="217" t="s">
        <v>4</v>
      </c>
      <c r="C29" s="217"/>
      <c r="D29" s="525">
        <v>1</v>
      </c>
      <c r="E29" s="647"/>
      <c r="F29" s="647">
        <v>8</v>
      </c>
      <c r="H29" s="525" t="s">
        <v>43</v>
      </c>
      <c r="I29" s="682"/>
      <c r="J29" s="723"/>
    </row>
    <row r="30" spans="1:10" ht="30" customHeight="1">
      <c r="A30" s="209"/>
      <c r="B30" s="217" t="s">
        <v>3</v>
      </c>
      <c r="C30" s="217"/>
      <c r="D30" s="525">
        <v>1</v>
      </c>
      <c r="E30" s="647"/>
      <c r="F30" s="647">
        <v>35</v>
      </c>
      <c r="H30" s="525">
        <v>6</v>
      </c>
      <c r="I30" s="682"/>
      <c r="J30" s="723"/>
    </row>
    <row r="31" spans="1:10" ht="30" customHeight="1">
      <c r="A31" s="209"/>
      <c r="B31" s="217" t="s">
        <v>2</v>
      </c>
      <c r="C31" s="217"/>
      <c r="D31" s="525" t="s">
        <v>43</v>
      </c>
      <c r="E31" s="647"/>
      <c r="F31" s="647">
        <v>1</v>
      </c>
      <c r="H31" s="525" t="s">
        <v>43</v>
      </c>
      <c r="I31" s="682"/>
      <c r="J31" s="723"/>
    </row>
    <row r="32" spans="1:10" ht="30" customHeight="1">
      <c r="A32" s="209"/>
      <c r="B32" s="217" t="s">
        <v>1</v>
      </c>
      <c r="C32" s="217"/>
      <c r="D32" s="528" t="s">
        <v>43</v>
      </c>
      <c r="E32" s="647"/>
      <c r="F32" s="647">
        <v>2</v>
      </c>
      <c r="H32" s="525" t="s">
        <v>43</v>
      </c>
      <c r="I32" s="218"/>
      <c r="J32" s="723"/>
    </row>
    <row r="33" spans="1:9" ht="8.1" customHeight="1" thickBot="1">
      <c r="A33" s="219"/>
      <c r="B33" s="220"/>
      <c r="C33" s="220"/>
      <c r="D33" s="221"/>
      <c r="E33" s="219"/>
      <c r="F33" s="219"/>
      <c r="G33" s="219"/>
      <c r="H33" s="222"/>
      <c r="I33" s="221"/>
    </row>
    <row r="34" spans="1:9" s="406" customFormat="1" ht="15" customHeight="1">
      <c r="D34" s="434"/>
      <c r="E34" s="405"/>
      <c r="G34" s="435"/>
      <c r="I34" s="393" t="s">
        <v>0</v>
      </c>
    </row>
    <row r="35" spans="1:9" s="406" customFormat="1" ht="13.5" customHeight="1">
      <c r="A35" s="405"/>
      <c r="D35" s="408"/>
      <c r="G35" s="410"/>
      <c r="I35" s="394" t="s">
        <v>811</v>
      </c>
    </row>
    <row r="36" spans="1:9" ht="14.25" customHeight="1">
      <c r="A36" s="228"/>
      <c r="B36" s="225"/>
      <c r="C36" s="225"/>
    </row>
    <row r="37" spans="1:9" ht="12.75" customHeight="1">
      <c r="B37" s="230"/>
      <c r="C37" s="230"/>
      <c r="D37" s="231"/>
      <c r="E37" s="232"/>
    </row>
    <row r="38" spans="1:9" ht="18" customHeight="1">
      <c r="A38" s="232"/>
      <c r="B38" s="233"/>
      <c r="C38" s="233"/>
      <c r="D38" s="231"/>
      <c r="E38" s="232"/>
    </row>
    <row r="39" spans="1:9" ht="0.75" customHeight="1">
      <c r="B39" s="234"/>
      <c r="C39" s="234"/>
    </row>
    <row r="40" spans="1:9" ht="13.5" customHeight="1">
      <c r="B40" s="234"/>
      <c r="C40" s="234"/>
    </row>
    <row r="41" spans="1:9" ht="11.25" customHeight="1">
      <c r="B41" s="233"/>
      <c r="C41" s="233"/>
    </row>
    <row r="42" spans="1:9" ht="13.5" customHeight="1">
      <c r="B42" s="234"/>
      <c r="C42" s="234"/>
    </row>
    <row r="43" spans="1:9" ht="11.25" customHeight="1">
      <c r="B43" s="233"/>
      <c r="C43" s="233"/>
    </row>
    <row r="44" spans="1:9" ht="15" customHeight="1">
      <c r="B44" s="234"/>
      <c r="C44" s="234"/>
    </row>
    <row r="45" spans="1:9" ht="11.25" customHeight="1">
      <c r="B45" s="233"/>
      <c r="C45" s="233"/>
    </row>
  </sheetData>
  <printOptions horizontalCentered="1"/>
  <pageMargins left="0.39370078740157499" right="0.39370078740157499" top="0.74803149606299202" bottom="0.511811023622047" header="0.118110236220472" footer="0.39370078740157499"/>
  <pageSetup paperSize="9" scale="91" orientation="portrait" r:id="rId1"/>
  <headerFooter scaleWithDoc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9"/>
  <sheetViews>
    <sheetView showGridLines="0" view="pageBreakPreview" zoomScale="90" zoomScaleSheetLayoutView="90" workbookViewId="0">
      <selection activeCell="P19" sqref="P19"/>
    </sheetView>
  </sheetViews>
  <sheetFormatPr defaultRowHeight="14.25"/>
  <cols>
    <col min="1" max="1" width="1.140625" style="254" customWidth="1"/>
    <col min="2" max="2" width="11.5703125" style="254" customWidth="1"/>
    <col min="3" max="3" width="8.28515625" style="254" customWidth="1"/>
    <col min="4" max="4" width="11.28515625" style="254" customWidth="1"/>
    <col min="5" max="5" width="1.7109375" style="254" customWidth="1"/>
    <col min="6" max="6" width="6.85546875" style="254" customWidth="1"/>
    <col min="7" max="7" width="12.140625" style="254" customWidth="1"/>
    <col min="8" max="8" width="10.85546875" style="255" customWidth="1"/>
    <col min="9" max="9" width="1.28515625" style="254" customWidth="1"/>
    <col min="10" max="10" width="7.7109375" style="254" customWidth="1"/>
    <col min="11" max="11" width="12.140625" style="254" customWidth="1"/>
    <col min="12" max="12" width="10.85546875" style="254" customWidth="1"/>
    <col min="13" max="13" width="9.42578125" style="254" customWidth="1"/>
    <col min="14" max="14" width="0.42578125" style="254" customWidth="1"/>
    <col min="15" max="16384" width="9.140625" style="254"/>
  </cols>
  <sheetData>
    <row r="1" spans="1:16" ht="15" customHeight="1">
      <c r="N1" s="699" t="s">
        <v>33</v>
      </c>
    </row>
    <row r="2" spans="1:16" ht="15" customHeight="1">
      <c r="N2" s="700" t="s">
        <v>32</v>
      </c>
    </row>
    <row r="3" spans="1:16" ht="15" customHeight="1"/>
    <row r="4" spans="1:16" ht="15" customHeight="1">
      <c r="J4" s="256"/>
    </row>
    <row r="5" spans="1:16" ht="15">
      <c r="B5" s="699" t="s">
        <v>741</v>
      </c>
      <c r="C5" s="256" t="s">
        <v>980</v>
      </c>
    </row>
    <row r="6" spans="1:16" ht="16.5" customHeight="1">
      <c r="B6" s="700" t="s">
        <v>742</v>
      </c>
      <c r="C6" s="701" t="s">
        <v>981</v>
      </c>
    </row>
    <row r="7" spans="1:16" ht="15" customHeight="1" thickBot="1">
      <c r="A7" s="256"/>
    </row>
    <row r="8" spans="1:16" ht="5.25" customHeight="1" thickTop="1">
      <c r="A8" s="702"/>
      <c r="B8" s="703" t="s">
        <v>31</v>
      </c>
      <c r="C8" s="703"/>
      <c r="D8" s="704"/>
      <c r="E8" s="704"/>
      <c r="F8" s="702"/>
      <c r="G8" s="703" t="s">
        <v>31</v>
      </c>
      <c r="H8" s="704"/>
      <c r="I8" s="702"/>
      <c r="J8" s="702"/>
      <c r="K8" s="702"/>
      <c r="L8" s="702"/>
      <c r="M8" s="702"/>
      <c r="N8" s="705"/>
    </row>
    <row r="9" spans="1:16" ht="15">
      <c r="A9" s="241"/>
      <c r="B9" s="245" t="s">
        <v>30</v>
      </c>
      <c r="C9" s="245"/>
      <c r="D9" s="706" t="s">
        <v>273</v>
      </c>
      <c r="E9" s="706"/>
      <c r="F9" s="1122" t="s">
        <v>261</v>
      </c>
      <c r="G9" s="1122"/>
      <c r="H9" s="1122"/>
      <c r="I9" s="245"/>
      <c r="J9" s="1122" t="s">
        <v>262</v>
      </c>
      <c r="K9" s="1122"/>
      <c r="L9" s="1122"/>
      <c r="M9" s="1122"/>
      <c r="N9" s="241"/>
    </row>
    <row r="10" spans="1:16" ht="15">
      <c r="A10" s="241"/>
      <c r="B10" s="707" t="s">
        <v>28</v>
      </c>
      <c r="C10" s="707"/>
      <c r="D10" s="706" t="s">
        <v>78</v>
      </c>
      <c r="E10" s="706"/>
      <c r="F10" s="1123" t="s">
        <v>657</v>
      </c>
      <c r="G10" s="1123"/>
      <c r="H10" s="1123"/>
      <c r="I10" s="707"/>
      <c r="J10" s="707"/>
      <c r="K10" s="708" t="s">
        <v>658</v>
      </c>
      <c r="L10" s="708"/>
      <c r="M10" s="708"/>
      <c r="N10" s="241"/>
    </row>
    <row r="11" spans="1:16" ht="15">
      <c r="A11" s="241"/>
      <c r="B11" s="709"/>
      <c r="C11" s="709"/>
      <c r="D11" s="710" t="s">
        <v>91</v>
      </c>
      <c r="E11" s="710"/>
      <c r="F11" s="711" t="s">
        <v>25</v>
      </c>
      <c r="G11" s="711" t="s">
        <v>35</v>
      </c>
      <c r="H11" s="711" t="s">
        <v>24</v>
      </c>
      <c r="I11" s="706"/>
      <c r="J11" s="711" t="s">
        <v>25</v>
      </c>
      <c r="K11" s="711" t="s">
        <v>35</v>
      </c>
      <c r="L11" s="711" t="s">
        <v>24</v>
      </c>
      <c r="M11" s="688" t="s">
        <v>264</v>
      </c>
      <c r="N11" s="241"/>
    </row>
    <row r="12" spans="1:16">
      <c r="A12" s="241"/>
      <c r="B12" s="241"/>
      <c r="C12" s="241"/>
      <c r="D12" s="679" t="s">
        <v>265</v>
      </c>
      <c r="E12" s="710"/>
      <c r="F12" s="710" t="s">
        <v>22</v>
      </c>
      <c r="G12" s="710" t="s">
        <v>21</v>
      </c>
      <c r="H12" s="710" t="s">
        <v>20</v>
      </c>
      <c r="I12" s="710"/>
      <c r="J12" s="710" t="s">
        <v>22</v>
      </c>
      <c r="K12" s="710" t="s">
        <v>21</v>
      </c>
      <c r="L12" s="710" t="s">
        <v>20</v>
      </c>
      <c r="M12" s="679" t="s">
        <v>266</v>
      </c>
      <c r="N12" s="241"/>
    </row>
    <row r="13" spans="1:16" ht="5.25" customHeight="1">
      <c r="A13" s="712"/>
      <c r="B13" s="712"/>
      <c r="C13" s="712"/>
      <c r="D13" s="713"/>
      <c r="E13" s="713"/>
      <c r="F13" s="712"/>
      <c r="G13" s="712"/>
      <c r="H13" s="713"/>
      <c r="I13" s="712"/>
      <c r="J13" s="712"/>
      <c r="K13" s="714"/>
      <c r="L13" s="715"/>
      <c r="M13" s="715"/>
      <c r="N13" s="241"/>
    </row>
    <row r="14" spans="1:16" ht="8.25" customHeight="1">
      <c r="A14" s="241"/>
      <c r="B14" s="716"/>
      <c r="C14" s="241"/>
      <c r="D14" s="242"/>
      <c r="E14" s="242"/>
      <c r="F14" s="241"/>
      <c r="G14" s="241"/>
      <c r="H14" s="242"/>
      <c r="I14" s="241"/>
      <c r="J14" s="241"/>
      <c r="K14" s="243"/>
      <c r="L14" s="244"/>
      <c r="M14" s="244"/>
      <c r="N14" s="716"/>
    </row>
    <row r="15" spans="1:16" ht="30" customHeight="1">
      <c r="A15" s="241"/>
      <c r="B15" s="245" t="s">
        <v>17</v>
      </c>
      <c r="C15" s="245"/>
      <c r="D15" s="246">
        <f>SUM(D17,D18,D19,D20,D21,D22,D23,D24,D25,D26,D27,D28,D29,D30,D31,D32)</f>
        <v>31622</v>
      </c>
      <c r="E15" s="246">
        <f t="shared" ref="E15:M15" si="0">SUM(E17,E18,E19,E20,E21,E22,E23,E24,E25,E26,E27,E28,E29,E30,E31,E32)</f>
        <v>0</v>
      </c>
      <c r="F15" s="246">
        <f>SUM(F17,F18,F19,F20,F21,F22,F23,F24,F25,F26,F27,F28,F29,F30,F31,F32)</f>
        <v>2387</v>
      </c>
      <c r="G15" s="246">
        <f>SUM(G17,G18,G19,G20,G21,G22,G23,G24,G25,G26,G27,G28,G29,G30,G31,G32)</f>
        <v>225</v>
      </c>
      <c r="H15" s="246">
        <f>SUM(H17,H18,H19,H20,H21,H22,H23,H24,H25,H26,H27,H28,H29,H30,H31,H32)</f>
        <v>2162</v>
      </c>
      <c r="I15" s="246">
        <f t="shared" si="0"/>
        <v>0</v>
      </c>
      <c r="J15" s="246">
        <f>SUM(J17,J18,J19,J20,J21,J22,J23,J24,J25,J26,J27,J28,J29,J30,J31,J32)</f>
        <v>7055</v>
      </c>
      <c r="K15" s="246">
        <f t="shared" si="0"/>
        <v>1363</v>
      </c>
      <c r="L15" s="246">
        <f t="shared" si="0"/>
        <v>1057</v>
      </c>
      <c r="M15" s="246">
        <f t="shared" si="0"/>
        <v>4635</v>
      </c>
      <c r="N15" s="241"/>
      <c r="P15" s="717"/>
    </row>
    <row r="16" spans="1:16" ht="9" customHeight="1">
      <c r="A16" s="241"/>
      <c r="B16" s="245"/>
      <c r="C16" s="245"/>
      <c r="D16" s="246"/>
      <c r="E16" s="246"/>
      <c r="F16" s="515"/>
      <c r="G16" s="515"/>
      <c r="H16" s="515"/>
      <c r="I16" s="515"/>
      <c r="J16" s="515"/>
      <c r="K16" s="515"/>
      <c r="L16" s="515"/>
      <c r="M16" s="515"/>
      <c r="N16" s="241"/>
      <c r="P16" s="717"/>
    </row>
    <row r="17" spans="1:16" ht="30" customHeight="1">
      <c r="A17" s="241"/>
      <c r="B17" s="243" t="s">
        <v>16</v>
      </c>
      <c r="C17" s="243"/>
      <c r="D17" s="718">
        <v>5264</v>
      </c>
      <c r="E17" s="718"/>
      <c r="F17" s="697">
        <f>SUM(G17,H17)</f>
        <v>328</v>
      </c>
      <c r="G17" s="697">
        <v>12</v>
      </c>
      <c r="H17" s="697">
        <v>316</v>
      </c>
      <c r="I17" s="719"/>
      <c r="J17" s="697">
        <f>SUM(K17,L17,M17)</f>
        <v>1337</v>
      </c>
      <c r="K17" s="697">
        <v>135</v>
      </c>
      <c r="L17" s="697">
        <v>132</v>
      </c>
      <c r="M17" s="697">
        <v>1070</v>
      </c>
      <c r="N17" s="241"/>
    </row>
    <row r="18" spans="1:16" ht="30" customHeight="1">
      <c r="A18" s="241"/>
      <c r="B18" s="243" t="s">
        <v>15</v>
      </c>
      <c r="C18" s="243"/>
      <c r="D18" s="718">
        <v>1949</v>
      </c>
      <c r="E18" s="718"/>
      <c r="F18" s="697">
        <f t="shared" ref="F18:F31" si="1">SUM(G18,H18)</f>
        <v>315</v>
      </c>
      <c r="G18" s="697">
        <v>2</v>
      </c>
      <c r="H18" s="697">
        <v>313</v>
      </c>
      <c r="I18" s="720"/>
      <c r="J18" s="697">
        <f t="shared" ref="J18:J31" si="2">SUM(K18,L18,M18)</f>
        <v>196</v>
      </c>
      <c r="K18" s="697">
        <v>10</v>
      </c>
      <c r="L18" s="697">
        <v>66</v>
      </c>
      <c r="M18" s="697">
        <v>120</v>
      </c>
      <c r="N18" s="241"/>
    </row>
    <row r="19" spans="1:16" ht="30" customHeight="1">
      <c r="A19" s="241"/>
      <c r="B19" s="243" t="s">
        <v>14</v>
      </c>
      <c r="C19" s="243"/>
      <c r="D19" s="718">
        <v>914</v>
      </c>
      <c r="E19" s="718"/>
      <c r="F19" s="697">
        <f t="shared" si="1"/>
        <v>190</v>
      </c>
      <c r="G19" s="698" t="s">
        <v>43</v>
      </c>
      <c r="H19" s="697">
        <v>190</v>
      </c>
      <c r="I19" s="719"/>
      <c r="J19" s="697">
        <f t="shared" si="2"/>
        <v>55</v>
      </c>
      <c r="K19" s="697">
        <v>18</v>
      </c>
      <c r="L19" s="697">
        <v>8</v>
      </c>
      <c r="M19" s="697">
        <v>29</v>
      </c>
      <c r="N19" s="241"/>
    </row>
    <row r="20" spans="1:16" ht="30" customHeight="1">
      <c r="A20" s="241"/>
      <c r="B20" s="243" t="s">
        <v>13</v>
      </c>
      <c r="C20" s="243"/>
      <c r="D20" s="718">
        <v>1096</v>
      </c>
      <c r="E20" s="718"/>
      <c r="F20" s="218" t="s">
        <v>43</v>
      </c>
      <c r="G20" s="218" t="s">
        <v>43</v>
      </c>
      <c r="H20" s="218" t="s">
        <v>43</v>
      </c>
      <c r="I20" s="719"/>
      <c r="J20" s="697">
        <f t="shared" si="2"/>
        <v>239</v>
      </c>
      <c r="K20" s="697">
        <v>75</v>
      </c>
      <c r="L20" s="698">
        <v>37</v>
      </c>
      <c r="M20" s="697">
        <v>127</v>
      </c>
      <c r="N20" s="241"/>
      <c r="P20" s="717"/>
    </row>
    <row r="21" spans="1:16" ht="30" customHeight="1">
      <c r="A21" s="241"/>
      <c r="B21" s="243" t="s">
        <v>12</v>
      </c>
      <c r="C21" s="243"/>
      <c r="D21" s="718">
        <v>1406</v>
      </c>
      <c r="E21" s="718"/>
      <c r="F21" s="697">
        <f t="shared" si="1"/>
        <v>119</v>
      </c>
      <c r="G21" s="697">
        <v>6</v>
      </c>
      <c r="H21" s="697">
        <v>113</v>
      </c>
      <c r="I21" s="719"/>
      <c r="J21" s="697">
        <f t="shared" si="2"/>
        <v>321</v>
      </c>
      <c r="K21" s="697">
        <v>72</v>
      </c>
      <c r="L21" s="697">
        <v>70</v>
      </c>
      <c r="M21" s="697">
        <v>179</v>
      </c>
      <c r="N21" s="241"/>
    </row>
    <row r="22" spans="1:16" ht="30" customHeight="1">
      <c r="A22" s="241"/>
      <c r="B22" s="243" t="s">
        <v>11</v>
      </c>
      <c r="C22" s="243"/>
      <c r="D22" s="718">
        <v>991</v>
      </c>
      <c r="E22" s="718"/>
      <c r="F22" s="697">
        <f t="shared" si="1"/>
        <v>234</v>
      </c>
      <c r="G22" s="218" t="s">
        <v>43</v>
      </c>
      <c r="H22" s="697">
        <v>234</v>
      </c>
      <c r="I22" s="719"/>
      <c r="J22" s="697">
        <f t="shared" si="2"/>
        <v>93</v>
      </c>
      <c r="K22" s="697">
        <v>57</v>
      </c>
      <c r="L22" s="697">
        <v>36</v>
      </c>
      <c r="M22" s="218" t="s">
        <v>43</v>
      </c>
      <c r="N22" s="241"/>
    </row>
    <row r="23" spans="1:16" ht="30" customHeight="1">
      <c r="A23" s="241"/>
      <c r="B23" s="243" t="s">
        <v>10</v>
      </c>
      <c r="C23" s="243"/>
      <c r="D23" s="718">
        <v>2018</v>
      </c>
      <c r="E23" s="718"/>
      <c r="F23" s="697">
        <f t="shared" si="1"/>
        <v>18</v>
      </c>
      <c r="G23" s="697">
        <v>3</v>
      </c>
      <c r="H23" s="697">
        <v>15</v>
      </c>
      <c r="I23" s="719"/>
      <c r="J23" s="697">
        <f t="shared" si="2"/>
        <v>468</v>
      </c>
      <c r="K23" s="697">
        <v>16</v>
      </c>
      <c r="L23" s="697">
        <v>28</v>
      </c>
      <c r="M23" s="697">
        <v>424</v>
      </c>
      <c r="N23" s="241"/>
    </row>
    <row r="24" spans="1:16" ht="30" customHeight="1">
      <c r="A24" s="241"/>
      <c r="B24" s="243" t="s">
        <v>9</v>
      </c>
      <c r="C24" s="243"/>
      <c r="D24" s="718">
        <v>173</v>
      </c>
      <c r="E24" s="718"/>
      <c r="F24" s="218" t="s">
        <v>43</v>
      </c>
      <c r="G24" s="218" t="s">
        <v>43</v>
      </c>
      <c r="H24" s="218" t="s">
        <v>43</v>
      </c>
      <c r="I24" s="719"/>
      <c r="J24" s="697">
        <f t="shared" si="2"/>
        <v>39</v>
      </c>
      <c r="K24" s="218" t="s">
        <v>43</v>
      </c>
      <c r="L24" s="697">
        <v>39</v>
      </c>
      <c r="M24" s="218" t="s">
        <v>43</v>
      </c>
      <c r="N24" s="241"/>
    </row>
    <row r="25" spans="1:16" ht="30" customHeight="1">
      <c r="A25" s="241"/>
      <c r="B25" s="243" t="s">
        <v>8</v>
      </c>
      <c r="C25" s="243"/>
      <c r="D25" s="718">
        <v>1994</v>
      </c>
      <c r="E25" s="718"/>
      <c r="F25" s="697">
        <f t="shared" si="1"/>
        <v>88</v>
      </c>
      <c r="G25" s="697">
        <v>5</v>
      </c>
      <c r="H25" s="697">
        <v>83</v>
      </c>
      <c r="I25" s="719"/>
      <c r="J25" s="697">
        <f t="shared" si="2"/>
        <v>455</v>
      </c>
      <c r="K25" s="697">
        <v>26</v>
      </c>
      <c r="L25" s="697">
        <v>20</v>
      </c>
      <c r="M25" s="697">
        <v>409</v>
      </c>
      <c r="N25" s="241"/>
    </row>
    <row r="26" spans="1:16" ht="30" customHeight="1">
      <c r="A26" s="241"/>
      <c r="B26" s="243" t="s">
        <v>7</v>
      </c>
      <c r="C26" s="243"/>
      <c r="D26" s="718">
        <v>1642</v>
      </c>
      <c r="E26" s="718"/>
      <c r="F26" s="697">
        <f t="shared" si="1"/>
        <v>86</v>
      </c>
      <c r="G26" s="697">
        <v>61</v>
      </c>
      <c r="H26" s="218">
        <v>25</v>
      </c>
      <c r="I26" s="719"/>
      <c r="J26" s="697">
        <f t="shared" si="2"/>
        <v>446</v>
      </c>
      <c r="K26" s="697">
        <v>99</v>
      </c>
      <c r="L26" s="218" t="s">
        <v>43</v>
      </c>
      <c r="M26" s="697">
        <v>347</v>
      </c>
      <c r="N26" s="241"/>
    </row>
    <row r="27" spans="1:16" ht="30" customHeight="1">
      <c r="A27" s="241"/>
      <c r="B27" s="243" t="s">
        <v>6</v>
      </c>
      <c r="C27" s="243"/>
      <c r="D27" s="718">
        <v>2022</v>
      </c>
      <c r="E27" s="718"/>
      <c r="F27" s="697">
        <f t="shared" si="1"/>
        <v>100</v>
      </c>
      <c r="G27" s="697">
        <v>32</v>
      </c>
      <c r="H27" s="697">
        <v>68</v>
      </c>
      <c r="I27" s="719"/>
      <c r="J27" s="697">
        <f t="shared" si="2"/>
        <v>641</v>
      </c>
      <c r="K27" s="697">
        <v>149</v>
      </c>
      <c r="L27" s="698">
        <v>6</v>
      </c>
      <c r="M27" s="697">
        <v>486</v>
      </c>
      <c r="N27" s="241"/>
    </row>
    <row r="28" spans="1:16" ht="30" customHeight="1">
      <c r="A28" s="241"/>
      <c r="B28" s="243" t="s">
        <v>5</v>
      </c>
      <c r="C28" s="243"/>
      <c r="D28" s="718">
        <v>9424</v>
      </c>
      <c r="E28" s="718"/>
      <c r="F28" s="697">
        <f t="shared" si="1"/>
        <v>760</v>
      </c>
      <c r="G28" s="697">
        <v>91</v>
      </c>
      <c r="H28" s="697">
        <v>669</v>
      </c>
      <c r="I28" s="719"/>
      <c r="J28" s="697">
        <f t="shared" si="2"/>
        <v>1503</v>
      </c>
      <c r="K28" s="697">
        <v>569</v>
      </c>
      <c r="L28" s="697">
        <v>426</v>
      </c>
      <c r="M28" s="697">
        <v>508</v>
      </c>
      <c r="N28" s="241"/>
    </row>
    <row r="29" spans="1:16" ht="30" customHeight="1">
      <c r="A29" s="241"/>
      <c r="B29" s="243" t="s">
        <v>4</v>
      </c>
      <c r="C29" s="243"/>
      <c r="D29" s="718">
        <v>647</v>
      </c>
      <c r="E29" s="718"/>
      <c r="F29" s="697">
        <f t="shared" si="1"/>
        <v>119</v>
      </c>
      <c r="G29" s="697">
        <v>7</v>
      </c>
      <c r="H29" s="697">
        <v>112</v>
      </c>
      <c r="I29" s="719"/>
      <c r="J29" s="697">
        <f t="shared" si="2"/>
        <v>208</v>
      </c>
      <c r="K29" s="697">
        <v>77</v>
      </c>
      <c r="L29" s="697">
        <v>131</v>
      </c>
      <c r="M29" s="698" t="s">
        <v>43</v>
      </c>
      <c r="N29" s="241"/>
    </row>
    <row r="30" spans="1:16" ht="30" customHeight="1">
      <c r="A30" s="241"/>
      <c r="B30" s="243" t="s">
        <v>3</v>
      </c>
      <c r="C30" s="243"/>
      <c r="D30" s="718">
        <v>1677</v>
      </c>
      <c r="E30" s="718"/>
      <c r="F30" s="697">
        <f t="shared" si="1"/>
        <v>26</v>
      </c>
      <c r="G30" s="697">
        <v>2</v>
      </c>
      <c r="H30" s="218">
        <v>24</v>
      </c>
      <c r="I30" s="719"/>
      <c r="J30" s="697">
        <f t="shared" si="2"/>
        <v>1036</v>
      </c>
      <c r="K30" s="697">
        <v>42</v>
      </c>
      <c r="L30" s="697">
        <v>58</v>
      </c>
      <c r="M30" s="697">
        <v>936</v>
      </c>
      <c r="N30" s="241"/>
    </row>
    <row r="31" spans="1:16" ht="30" customHeight="1">
      <c r="A31" s="241"/>
      <c r="B31" s="243" t="s">
        <v>2</v>
      </c>
      <c r="C31" s="243"/>
      <c r="D31" s="718">
        <v>101</v>
      </c>
      <c r="E31" s="718"/>
      <c r="F31" s="697">
        <f t="shared" si="1"/>
        <v>4</v>
      </c>
      <c r="G31" s="697">
        <v>4</v>
      </c>
      <c r="H31" s="698" t="s">
        <v>43</v>
      </c>
      <c r="I31" s="719"/>
      <c r="J31" s="697">
        <f t="shared" si="2"/>
        <v>18</v>
      </c>
      <c r="K31" s="697">
        <v>18</v>
      </c>
      <c r="L31" s="698" t="s">
        <v>43</v>
      </c>
      <c r="M31" s="698" t="s">
        <v>43</v>
      </c>
      <c r="N31" s="241"/>
    </row>
    <row r="32" spans="1:16" ht="30" customHeight="1">
      <c r="A32" s="241"/>
      <c r="B32" s="721" t="s">
        <v>1</v>
      </c>
      <c r="C32" s="721"/>
      <c r="D32" s="718">
        <v>304</v>
      </c>
      <c r="E32" s="718"/>
      <c r="F32" s="218" t="s">
        <v>43</v>
      </c>
      <c r="G32" s="218" t="s">
        <v>43</v>
      </c>
      <c r="H32" s="218" t="s">
        <v>43</v>
      </c>
      <c r="I32" s="682"/>
      <c r="J32" s="218" t="s">
        <v>43</v>
      </c>
      <c r="K32" s="218" t="s">
        <v>43</v>
      </c>
      <c r="L32" s="218" t="s">
        <v>43</v>
      </c>
      <c r="M32" s="218" t="s">
        <v>43</v>
      </c>
      <c r="N32" s="241"/>
    </row>
    <row r="33" spans="1:14" ht="8.1" customHeight="1" thickBot="1">
      <c r="A33" s="247"/>
      <c r="B33" s="248"/>
      <c r="C33" s="248"/>
      <c r="D33" s="247"/>
      <c r="E33" s="247"/>
      <c r="F33" s="247"/>
      <c r="G33" s="247"/>
      <c r="H33" s="249"/>
      <c r="I33" s="247"/>
      <c r="J33" s="250"/>
      <c r="K33" s="249"/>
      <c r="L33" s="247"/>
      <c r="M33" s="247"/>
      <c r="N33" s="247"/>
    </row>
    <row r="34" spans="1:14" s="251" customFormat="1" ht="15" customHeight="1">
      <c r="D34" s="225"/>
      <c r="E34" s="252"/>
      <c r="F34" s="253"/>
      <c r="H34" s="722"/>
      <c r="I34" s="253"/>
      <c r="K34" s="253"/>
      <c r="M34" s="393" t="s">
        <v>0</v>
      </c>
      <c r="N34" s="227"/>
    </row>
    <row r="35" spans="1:14" s="436" customFormat="1" ht="11.25">
      <c r="B35" s="406"/>
      <c r="C35" s="406"/>
      <c r="D35" s="406"/>
      <c r="H35" s="437"/>
      <c r="M35" s="394" t="s">
        <v>811</v>
      </c>
      <c r="N35" s="438"/>
    </row>
    <row r="36" spans="1:14" s="406" customFormat="1" ht="15" customHeight="1">
      <c r="B36" s="519" t="s">
        <v>824</v>
      </c>
      <c r="D36" s="408"/>
    </row>
    <row r="37" spans="1:14" s="208" customFormat="1" ht="12.75" customHeight="1">
      <c r="B37" s="940" t="s">
        <v>946</v>
      </c>
      <c r="C37" s="230"/>
      <c r="D37" s="231"/>
      <c r="E37" s="232"/>
    </row>
    <row r="38" spans="1:14" s="208" customFormat="1" ht="18" customHeight="1">
      <c r="B38" s="941" t="s">
        <v>947</v>
      </c>
      <c r="C38" s="233"/>
      <c r="D38" s="231"/>
      <c r="E38" s="232"/>
    </row>
    <row r="39" spans="1:14" ht="10.5" customHeight="1">
      <c r="B39" s="256"/>
      <c r="C39" s="256"/>
      <c r="D39" s="256"/>
      <c r="E39" s="256"/>
    </row>
  </sheetData>
  <mergeCells count="3">
    <mergeCell ref="F9:H9"/>
    <mergeCell ref="J9:M9"/>
    <mergeCell ref="F10:H10"/>
  </mergeCells>
  <printOptions horizontalCentered="1"/>
  <pageMargins left="0.39370078740157483" right="0.39370078740157483" top="0.74803149606299213" bottom="0.51181102362204722" header="0.23622047244094491" footer="0.39370078740157483"/>
  <pageSetup paperSize="9" scale="90" orientation="portrait" r:id="rId1"/>
  <headerFooter scaleWithDoc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45"/>
  <sheetViews>
    <sheetView showGridLines="0" view="pageBreakPreview" zoomScale="90" zoomScaleSheetLayoutView="90" workbookViewId="0">
      <selection activeCell="C6" sqref="C6"/>
    </sheetView>
  </sheetViews>
  <sheetFormatPr defaultColWidth="1.5703125" defaultRowHeight="14.25"/>
  <cols>
    <col min="1" max="1" width="1.5703125" style="208" customWidth="1"/>
    <col min="2" max="2" width="11.5703125" style="208" customWidth="1"/>
    <col min="3" max="3" width="11" style="208" customWidth="1"/>
    <col min="4" max="4" width="25.28515625" style="229" customWidth="1"/>
    <col min="5" max="5" width="2.85546875" style="208" customWidth="1"/>
    <col min="6" max="6" width="25.140625" style="208" customWidth="1"/>
    <col min="7" max="7" width="2.28515625" style="208" customWidth="1"/>
    <col min="8" max="8" width="24.42578125" style="208" customWidth="1"/>
    <col min="9" max="9" width="3.28515625" style="208" customWidth="1"/>
    <col min="10" max="10" width="0.85546875" style="208" customWidth="1"/>
    <col min="11" max="11" width="0.42578125" style="208" hidden="1" customWidth="1"/>
    <col min="12" max="254" width="9.140625" style="208" customWidth="1"/>
    <col min="255" max="16384" width="1.5703125" style="208"/>
  </cols>
  <sheetData>
    <row r="1" spans="1:10" ht="15" customHeight="1">
      <c r="H1" s="233"/>
      <c r="J1" s="231" t="s">
        <v>33</v>
      </c>
    </row>
    <row r="2" spans="1:10" ht="15" customHeight="1">
      <c r="J2" s="672" t="s">
        <v>32</v>
      </c>
    </row>
    <row r="3" spans="1:10" ht="15" customHeight="1"/>
    <row r="4" spans="1:10" ht="15" customHeight="1"/>
    <row r="5" spans="1:10" ht="15">
      <c r="B5" s="231" t="s">
        <v>741</v>
      </c>
      <c r="C5" s="234" t="s">
        <v>982</v>
      </c>
      <c r="D5" s="208"/>
      <c r="I5" s="229"/>
    </row>
    <row r="6" spans="1:10" ht="16.5" customHeight="1">
      <c r="B6" s="672" t="s">
        <v>742</v>
      </c>
      <c r="C6" s="233" t="s">
        <v>983</v>
      </c>
      <c r="D6" s="208"/>
      <c r="I6" s="229"/>
    </row>
    <row r="7" spans="1:10" ht="15" customHeight="1" thickBot="1"/>
    <row r="8" spans="1:10" ht="8.1" customHeight="1" thickTop="1">
      <c r="A8" s="674"/>
      <c r="B8" s="675" t="s">
        <v>31</v>
      </c>
      <c r="C8" s="675"/>
      <c r="D8" s="676"/>
      <c r="E8" s="674"/>
      <c r="F8" s="675" t="s">
        <v>31</v>
      </c>
      <c r="G8" s="674"/>
      <c r="H8" s="674"/>
      <c r="I8" s="674"/>
      <c r="J8" s="674"/>
    </row>
    <row r="9" spans="1:10" ht="15">
      <c r="A9" s="209"/>
      <c r="B9" s="210" t="s">
        <v>30</v>
      </c>
      <c r="C9" s="210"/>
      <c r="D9" s="677" t="s">
        <v>207</v>
      </c>
      <c r="E9" s="677"/>
      <c r="F9" s="677" t="s">
        <v>207</v>
      </c>
      <c r="G9" s="212"/>
      <c r="H9" s="677" t="s">
        <v>207</v>
      </c>
      <c r="I9" s="694"/>
      <c r="J9" s="209"/>
    </row>
    <row r="10" spans="1:10" ht="15">
      <c r="A10" s="209"/>
      <c r="B10" s="678" t="s">
        <v>28</v>
      </c>
      <c r="C10" s="678"/>
      <c r="D10" s="677" t="s">
        <v>298</v>
      </c>
      <c r="E10" s="677"/>
      <c r="F10" s="677" t="s">
        <v>268</v>
      </c>
      <c r="G10" s="257"/>
      <c r="H10" s="677" t="s">
        <v>269</v>
      </c>
      <c r="I10" s="695"/>
      <c r="J10" s="209"/>
    </row>
    <row r="11" spans="1:10">
      <c r="A11" s="209"/>
      <c r="B11" s="209"/>
      <c r="C11" s="209"/>
      <c r="D11" s="679" t="s">
        <v>19</v>
      </c>
      <c r="E11" s="679"/>
      <c r="F11" s="679" t="s">
        <v>270</v>
      </c>
      <c r="G11" s="209"/>
      <c r="H11" s="679" t="s">
        <v>271</v>
      </c>
      <c r="I11" s="209"/>
      <c r="J11" s="209"/>
    </row>
    <row r="12" spans="1:10" ht="15" customHeight="1">
      <c r="A12" s="209"/>
      <c r="B12" s="209"/>
      <c r="C12" s="209"/>
      <c r="D12" s="679" t="s">
        <v>297</v>
      </c>
      <c r="E12" s="679"/>
      <c r="F12" s="679" t="s">
        <v>272</v>
      </c>
      <c r="G12" s="677"/>
      <c r="H12" s="679" t="s">
        <v>272</v>
      </c>
      <c r="I12" s="677"/>
      <c r="J12" s="209"/>
    </row>
    <row r="13" spans="1:10" ht="8.1" customHeight="1">
      <c r="A13" s="680"/>
      <c r="B13" s="680"/>
      <c r="C13" s="680"/>
      <c r="D13" s="681"/>
      <c r="E13" s="680"/>
      <c r="F13" s="680"/>
      <c r="G13" s="680"/>
      <c r="H13" s="680"/>
      <c r="I13" s="696"/>
      <c r="J13" s="680"/>
    </row>
    <row r="14" spans="1:10" ht="8.1" customHeight="1">
      <c r="A14" s="209"/>
      <c r="B14" s="210"/>
      <c r="C14" s="210"/>
      <c r="D14" s="211"/>
      <c r="E14" s="209"/>
      <c r="F14" s="209"/>
      <c r="G14" s="209"/>
      <c r="H14" s="209"/>
      <c r="I14" s="217"/>
      <c r="J14" s="209"/>
    </row>
    <row r="15" spans="1:10" ht="30" customHeight="1">
      <c r="A15" s="209"/>
      <c r="B15" s="212" t="s">
        <v>17</v>
      </c>
      <c r="C15" s="212"/>
      <c r="D15" s="213">
        <f>SUM(D17,D18,D19,D20,D21,D22,D23,D24,D25,D26,D27,D28,D29,D30,D31,D32)</f>
        <v>103</v>
      </c>
      <c r="E15" s="213"/>
      <c r="F15" s="213">
        <f t="shared" ref="F15:H15" si="0">SUM(F17,F18,F19,F20,F21,F22,F23,F24,F25,F26,F27,F28,F29,F30,F31,F32)</f>
        <v>8359</v>
      </c>
      <c r="G15" s="213"/>
      <c r="H15" s="213">
        <f t="shared" si="0"/>
        <v>321</v>
      </c>
      <c r="I15" s="213"/>
      <c r="J15" s="214"/>
    </row>
    <row r="16" spans="1:10" ht="9" customHeight="1">
      <c r="A16" s="209"/>
      <c r="B16" s="210"/>
      <c r="C16" s="210"/>
      <c r="D16" s="216"/>
      <c r="E16" s="216"/>
      <c r="F16" s="216"/>
      <c r="G16" s="216"/>
      <c r="H16" s="216"/>
      <c r="I16" s="216"/>
      <c r="J16" s="209"/>
    </row>
    <row r="17" spans="1:10" ht="30" customHeight="1">
      <c r="A17" s="209"/>
      <c r="B17" s="217" t="s">
        <v>16</v>
      </c>
      <c r="C17" s="217"/>
      <c r="D17" s="697">
        <v>17</v>
      </c>
      <c r="F17" s="208">
        <v>848</v>
      </c>
      <c r="H17" s="216">
        <v>13</v>
      </c>
      <c r="I17" s="682"/>
      <c r="J17" s="214"/>
    </row>
    <row r="18" spans="1:10" ht="30" customHeight="1">
      <c r="A18" s="209"/>
      <c r="B18" s="217" t="s">
        <v>15</v>
      </c>
      <c r="C18" s="217"/>
      <c r="D18" s="218" t="s">
        <v>43</v>
      </c>
      <c r="F18" s="208">
        <v>50</v>
      </c>
      <c r="H18" s="216" t="s">
        <v>43</v>
      </c>
      <c r="I18" s="682"/>
      <c r="J18" s="214"/>
    </row>
    <row r="19" spans="1:10" ht="30" customHeight="1">
      <c r="A19" s="209"/>
      <c r="B19" s="217" t="s">
        <v>14</v>
      </c>
      <c r="C19" s="217"/>
      <c r="D19" s="697">
        <v>7</v>
      </c>
      <c r="F19" s="208">
        <v>24</v>
      </c>
      <c r="H19" s="216" t="s">
        <v>43</v>
      </c>
      <c r="I19" s="682"/>
      <c r="J19" s="214"/>
    </row>
    <row r="20" spans="1:10" ht="30" customHeight="1">
      <c r="A20" s="209"/>
      <c r="B20" s="217" t="s">
        <v>13</v>
      </c>
      <c r="C20" s="217"/>
      <c r="D20" s="218" t="s">
        <v>43</v>
      </c>
      <c r="F20" s="208">
        <v>77</v>
      </c>
      <c r="H20" s="216" t="s">
        <v>43</v>
      </c>
      <c r="I20" s="682"/>
      <c r="J20" s="684"/>
    </row>
    <row r="21" spans="1:10" ht="30" customHeight="1">
      <c r="A21" s="209"/>
      <c r="B21" s="217" t="s">
        <v>12</v>
      </c>
      <c r="C21" s="217"/>
      <c r="D21" s="698" t="s">
        <v>43</v>
      </c>
      <c r="F21" s="208">
        <v>252</v>
      </c>
      <c r="H21" s="216" t="s">
        <v>43</v>
      </c>
      <c r="I21" s="682"/>
      <c r="J21" s="214"/>
    </row>
    <row r="22" spans="1:10" ht="30" customHeight="1">
      <c r="A22" s="209"/>
      <c r="B22" s="217" t="s">
        <v>11</v>
      </c>
      <c r="C22" s="217"/>
      <c r="D22" s="218" t="s">
        <v>43</v>
      </c>
      <c r="F22" s="208">
        <v>76</v>
      </c>
      <c r="H22" s="216" t="s">
        <v>43</v>
      </c>
      <c r="I22" s="682"/>
      <c r="J22" s="214"/>
    </row>
    <row r="23" spans="1:10" ht="30" customHeight="1">
      <c r="A23" s="209"/>
      <c r="B23" s="217" t="s">
        <v>10</v>
      </c>
      <c r="C23" s="217"/>
      <c r="D23" s="697">
        <v>23</v>
      </c>
      <c r="F23" s="208">
        <v>227</v>
      </c>
      <c r="H23" s="216" t="s">
        <v>43</v>
      </c>
      <c r="I23" s="682"/>
      <c r="J23" s="214"/>
    </row>
    <row r="24" spans="1:10" ht="30" customHeight="1">
      <c r="A24" s="209"/>
      <c r="B24" s="217" t="s">
        <v>9</v>
      </c>
      <c r="C24" s="217"/>
      <c r="D24" s="218" t="s">
        <v>43</v>
      </c>
      <c r="F24" s="229" t="s">
        <v>43</v>
      </c>
      <c r="H24" s="218" t="s">
        <v>43</v>
      </c>
      <c r="I24" s="218"/>
      <c r="J24" s="214"/>
    </row>
    <row r="25" spans="1:10" ht="30" customHeight="1">
      <c r="A25" s="209"/>
      <c r="B25" s="217" t="s">
        <v>8</v>
      </c>
      <c r="C25" s="217"/>
      <c r="D25" s="697">
        <v>42</v>
      </c>
      <c r="F25" s="216">
        <v>536</v>
      </c>
      <c r="H25" s="682">
        <v>11</v>
      </c>
      <c r="I25" s="682"/>
      <c r="J25" s="214"/>
    </row>
    <row r="26" spans="1:10" ht="30" customHeight="1">
      <c r="A26" s="209"/>
      <c r="B26" s="217" t="s">
        <v>7</v>
      </c>
      <c r="C26" s="217"/>
      <c r="D26" s="218" t="s">
        <v>43</v>
      </c>
      <c r="F26" s="216">
        <v>89</v>
      </c>
      <c r="H26" s="682">
        <v>54</v>
      </c>
      <c r="I26" s="682"/>
      <c r="J26" s="214"/>
    </row>
    <row r="27" spans="1:10" ht="30" customHeight="1">
      <c r="A27" s="209"/>
      <c r="B27" s="217" t="s">
        <v>6</v>
      </c>
      <c r="C27" s="217"/>
      <c r="D27" s="697">
        <v>9</v>
      </c>
      <c r="F27" s="216">
        <v>265</v>
      </c>
      <c r="H27" s="218" t="s">
        <v>43</v>
      </c>
      <c r="I27" s="682"/>
      <c r="J27" s="214"/>
    </row>
    <row r="28" spans="1:10" ht="30" customHeight="1">
      <c r="A28" s="209"/>
      <c r="B28" s="217" t="s">
        <v>5</v>
      </c>
      <c r="C28" s="217"/>
      <c r="D28" s="218" t="s">
        <v>43</v>
      </c>
      <c r="F28" s="216">
        <v>3742</v>
      </c>
      <c r="H28" s="682">
        <v>138</v>
      </c>
      <c r="I28" s="682"/>
      <c r="J28" s="214"/>
    </row>
    <row r="29" spans="1:10" ht="30" customHeight="1">
      <c r="A29" s="209"/>
      <c r="B29" s="217" t="s">
        <v>4</v>
      </c>
      <c r="C29" s="217"/>
      <c r="D29" s="698" t="s">
        <v>43</v>
      </c>
      <c r="F29" s="216">
        <v>27</v>
      </c>
      <c r="H29" s="218" t="s">
        <v>43</v>
      </c>
      <c r="I29" s="682"/>
      <c r="J29" s="214"/>
    </row>
    <row r="30" spans="1:10" ht="30" customHeight="1">
      <c r="A30" s="209"/>
      <c r="B30" s="217" t="s">
        <v>3</v>
      </c>
      <c r="C30" s="217"/>
      <c r="D30" s="697">
        <v>5</v>
      </c>
      <c r="F30" s="216">
        <v>1943</v>
      </c>
      <c r="H30" s="682">
        <v>105</v>
      </c>
      <c r="I30" s="682"/>
      <c r="J30" s="214"/>
    </row>
    <row r="31" spans="1:10" ht="30" customHeight="1">
      <c r="A31" s="209"/>
      <c r="B31" s="217" t="s">
        <v>2</v>
      </c>
      <c r="C31" s="217"/>
      <c r="D31" s="698" t="s">
        <v>43</v>
      </c>
      <c r="F31" s="216">
        <v>8</v>
      </c>
      <c r="H31" s="218" t="s">
        <v>43</v>
      </c>
      <c r="I31" s="682"/>
      <c r="J31" s="214"/>
    </row>
    <row r="32" spans="1:10" ht="30" customHeight="1">
      <c r="A32" s="209"/>
      <c r="B32" s="217" t="s">
        <v>1</v>
      </c>
      <c r="C32" s="217"/>
      <c r="D32" s="218" t="s">
        <v>43</v>
      </c>
      <c r="F32" s="216">
        <v>195</v>
      </c>
      <c r="H32" s="218" t="s">
        <v>43</v>
      </c>
      <c r="I32" s="218"/>
      <c r="J32" s="214"/>
    </row>
    <row r="33" spans="1:10" ht="12" customHeight="1" thickBot="1">
      <c r="A33" s="219"/>
      <c r="B33" s="220"/>
      <c r="C33" s="220"/>
      <c r="D33" s="221"/>
      <c r="E33" s="219"/>
      <c r="F33" s="219"/>
      <c r="G33" s="219"/>
      <c r="H33" s="222"/>
      <c r="I33" s="221"/>
      <c r="J33" s="219"/>
    </row>
    <row r="34" spans="1:10" s="406" customFormat="1" ht="15" customHeight="1">
      <c r="D34" s="434"/>
      <c r="E34" s="405"/>
      <c r="G34" s="435"/>
      <c r="J34" s="393" t="s">
        <v>0</v>
      </c>
    </row>
    <row r="35" spans="1:10" s="406" customFormat="1" ht="13.5" customHeight="1">
      <c r="A35" s="405"/>
      <c r="D35" s="408"/>
      <c r="G35" s="410"/>
      <c r="J35" s="394" t="s">
        <v>811</v>
      </c>
    </row>
    <row r="36" spans="1:10" ht="14.25" customHeight="1">
      <c r="A36" s="228"/>
      <c r="B36" s="225"/>
      <c r="C36" s="225"/>
    </row>
    <row r="37" spans="1:10" ht="12.75" customHeight="1">
      <c r="B37" s="230"/>
      <c r="C37" s="230"/>
      <c r="D37" s="231"/>
      <c r="E37" s="232"/>
    </row>
    <row r="38" spans="1:10" ht="18" customHeight="1">
      <c r="A38" s="232"/>
      <c r="B38" s="233"/>
      <c r="C38" s="233"/>
      <c r="D38" s="231"/>
      <c r="E38" s="232"/>
    </row>
    <row r="39" spans="1:10" ht="0.75" customHeight="1">
      <c r="B39" s="234"/>
      <c r="C39" s="234"/>
    </row>
    <row r="40" spans="1:10" ht="13.5" customHeight="1">
      <c r="B40" s="234"/>
      <c r="C40" s="234"/>
    </row>
    <row r="41" spans="1:10" ht="11.25" customHeight="1">
      <c r="B41" s="233"/>
      <c r="C41" s="233"/>
    </row>
    <row r="42" spans="1:10" ht="13.5" customHeight="1">
      <c r="B42" s="234"/>
      <c r="C42" s="234"/>
    </row>
    <row r="43" spans="1:10" ht="11.25" customHeight="1">
      <c r="B43" s="233"/>
      <c r="C43" s="233"/>
    </row>
    <row r="44" spans="1:10" ht="15" customHeight="1">
      <c r="B44" s="234"/>
      <c r="C44" s="234"/>
    </row>
    <row r="45" spans="1:10" ht="11.25" customHeight="1">
      <c r="B45" s="233"/>
      <c r="C45" s="233"/>
    </row>
  </sheetData>
  <printOptions horizontalCentered="1"/>
  <pageMargins left="0.39370078740157483" right="0.39370078740157483" top="0.74803149606299213" bottom="0.51181102362204722" header="0.11811023622047245" footer="0.39370078740157483"/>
  <pageSetup paperSize="9" scale="87" orientation="portrait" r:id="rId1"/>
  <headerFooter scaleWithDoc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47"/>
  <sheetViews>
    <sheetView showGridLines="0" view="pageBreakPreview" topLeftCell="A4" zoomScale="90" zoomScaleSheetLayoutView="90" workbookViewId="0">
      <selection activeCell="P23" sqref="P23"/>
    </sheetView>
  </sheetViews>
  <sheetFormatPr defaultRowHeight="14.25"/>
  <cols>
    <col min="1" max="1" width="1.140625" style="208" customWidth="1"/>
    <col min="2" max="2" width="11.85546875" style="208" customWidth="1"/>
    <col min="3" max="3" width="8.7109375" style="208" customWidth="1"/>
    <col min="4" max="4" width="10.28515625" style="208" customWidth="1"/>
    <col min="5" max="5" width="1.28515625" style="208" customWidth="1"/>
    <col min="6" max="6" width="8.7109375" style="208" customWidth="1"/>
    <col min="7" max="7" width="11.42578125" style="208" customWidth="1"/>
    <col min="8" max="8" width="10" style="208" customWidth="1"/>
    <col min="9" max="9" width="1" style="208" customWidth="1"/>
    <col min="10" max="10" width="8.7109375" style="208" customWidth="1"/>
    <col min="11" max="11" width="11.42578125" style="208" customWidth="1"/>
    <col min="12" max="12" width="10" style="208" customWidth="1"/>
    <col min="13" max="13" width="9.5703125" style="208" customWidth="1"/>
    <col min="14" max="14" width="0.5703125" style="208" customWidth="1"/>
    <col min="15" max="16384" width="9.140625" style="208"/>
  </cols>
  <sheetData>
    <row r="1" spans="1:14" ht="15" customHeight="1">
      <c r="N1" s="231" t="s">
        <v>33</v>
      </c>
    </row>
    <row r="2" spans="1:14" ht="15" customHeight="1">
      <c r="N2" s="672" t="s">
        <v>32</v>
      </c>
    </row>
    <row r="3" spans="1:14" ht="16.5" customHeight="1"/>
    <row r="4" spans="1:14" ht="15" customHeight="1"/>
    <row r="5" spans="1:14" ht="15">
      <c r="B5" s="231" t="s">
        <v>745</v>
      </c>
      <c r="C5" s="234" t="s">
        <v>872</v>
      </c>
    </row>
    <row r="6" spans="1:14" ht="15" customHeight="1">
      <c r="B6" s="672" t="s">
        <v>746</v>
      </c>
      <c r="C6" s="233" t="s">
        <v>873</v>
      </c>
      <c r="E6" s="673"/>
      <c r="F6" s="673"/>
      <c r="G6" s="673"/>
      <c r="H6" s="673"/>
      <c r="I6" s="673"/>
      <c r="J6" s="673"/>
      <c r="K6" s="673"/>
      <c r="L6" s="673"/>
      <c r="M6" s="673"/>
    </row>
    <row r="7" spans="1:14" ht="9.9499999999999993" customHeight="1" thickBot="1"/>
    <row r="8" spans="1:14" ht="8.1" customHeight="1">
      <c r="A8" s="686"/>
      <c r="B8" s="687" t="s">
        <v>31</v>
      </c>
      <c r="C8" s="687"/>
      <c r="D8" s="686"/>
      <c r="E8" s="686"/>
      <c r="F8" s="686"/>
      <c r="G8" s="687" t="s">
        <v>31</v>
      </c>
      <c r="H8" s="686"/>
      <c r="I8" s="686"/>
      <c r="J8" s="686"/>
      <c r="K8" s="686"/>
      <c r="L8" s="686"/>
      <c r="M8" s="686"/>
      <c r="N8" s="686"/>
    </row>
    <row r="9" spans="1:14" ht="15">
      <c r="A9" s="209"/>
      <c r="B9" s="212" t="s">
        <v>260</v>
      </c>
      <c r="C9" s="212"/>
      <c r="D9" s="677" t="s">
        <v>273</v>
      </c>
      <c r="E9" s="677"/>
      <c r="F9" s="1119" t="s">
        <v>261</v>
      </c>
      <c r="G9" s="1119"/>
      <c r="H9" s="1119"/>
      <c r="I9" s="212"/>
      <c r="J9" s="1119" t="s">
        <v>262</v>
      </c>
      <c r="K9" s="1119"/>
      <c r="L9" s="1119"/>
      <c r="M9" s="1119"/>
      <c r="N9" s="209"/>
    </row>
    <row r="10" spans="1:14" ht="15">
      <c r="A10" s="209"/>
      <c r="B10" s="257" t="s">
        <v>263</v>
      </c>
      <c r="C10" s="257"/>
      <c r="D10" s="677" t="s">
        <v>78</v>
      </c>
      <c r="E10" s="677"/>
      <c r="F10" s="1121" t="s">
        <v>657</v>
      </c>
      <c r="G10" s="1121"/>
      <c r="H10" s="1121"/>
      <c r="I10" s="257"/>
      <c r="J10" s="1121" t="s">
        <v>658</v>
      </c>
      <c r="K10" s="1121"/>
      <c r="L10" s="1121"/>
      <c r="M10" s="1121"/>
      <c r="N10" s="680"/>
    </row>
    <row r="11" spans="1:14" ht="15">
      <c r="A11" s="209"/>
      <c r="B11" s="678"/>
      <c r="C11" s="678"/>
      <c r="D11" s="679" t="s">
        <v>91</v>
      </c>
      <c r="E11" s="679"/>
      <c r="F11" s="688" t="s">
        <v>25</v>
      </c>
      <c r="G11" s="688" t="s">
        <v>35</v>
      </c>
      <c r="H11" s="688" t="s">
        <v>24</v>
      </c>
      <c r="I11" s="677"/>
      <c r="J11" s="688" t="s">
        <v>25</v>
      </c>
      <c r="K11" s="688" t="s">
        <v>35</v>
      </c>
      <c r="L11" s="688" t="s">
        <v>24</v>
      </c>
      <c r="M11" s="688" t="s">
        <v>264</v>
      </c>
      <c r="N11" s="209"/>
    </row>
    <row r="12" spans="1:14" ht="18" customHeight="1">
      <c r="A12" s="209"/>
      <c r="B12" s="209"/>
      <c r="C12" s="209"/>
      <c r="D12" s="689" t="s">
        <v>265</v>
      </c>
      <c r="E12" s="689"/>
      <c r="F12" s="689" t="s">
        <v>22</v>
      </c>
      <c r="G12" s="689" t="s">
        <v>21</v>
      </c>
      <c r="H12" s="689" t="s">
        <v>20</v>
      </c>
      <c r="I12" s="689"/>
      <c r="J12" s="689" t="s">
        <v>22</v>
      </c>
      <c r="K12" s="689" t="s">
        <v>21</v>
      </c>
      <c r="L12" s="689" t="s">
        <v>20</v>
      </c>
      <c r="M12" s="689" t="s">
        <v>266</v>
      </c>
      <c r="N12" s="209"/>
    </row>
    <row r="13" spans="1:14" ht="8.1" customHeight="1" thickBot="1">
      <c r="A13" s="690"/>
      <c r="B13" s="690"/>
      <c r="C13" s="690"/>
      <c r="D13" s="690"/>
      <c r="E13" s="690"/>
      <c r="F13" s="690"/>
      <c r="G13" s="690"/>
      <c r="H13" s="690"/>
      <c r="I13" s="690"/>
      <c r="J13" s="690"/>
      <c r="K13" s="691"/>
      <c r="L13" s="692"/>
      <c r="M13" s="692"/>
      <c r="N13" s="690"/>
    </row>
    <row r="14" spans="1:14" ht="8.1" customHeight="1" thickTop="1">
      <c r="A14" s="209"/>
      <c r="B14" s="210"/>
      <c r="C14" s="210"/>
      <c r="D14" s="209"/>
      <c r="E14" s="209"/>
      <c r="F14" s="209"/>
      <c r="G14" s="209"/>
      <c r="H14" s="209"/>
      <c r="I14" s="209"/>
      <c r="J14" s="209"/>
      <c r="K14" s="217"/>
      <c r="L14" s="214"/>
      <c r="M14" s="214"/>
      <c r="N14" s="209"/>
    </row>
    <row r="15" spans="1:14" ht="30" customHeight="1">
      <c r="A15" s="209"/>
      <c r="B15" s="235" t="s">
        <v>17</v>
      </c>
      <c r="C15" s="235"/>
      <c r="D15" s="236">
        <f>SUM(D17,D18,D19,D20,D21,D22,D23,D24,D25,D26,D27,D28,D29,D30,D31,D32)</f>
        <v>283436</v>
      </c>
      <c r="E15" s="236">
        <f t="shared" ref="E15:M15" si="0">SUM(E17,E18,E19,E20,E21,E22,E23,E24,E25,E26,E27,E28,E29,E30,E31,E32)</f>
        <v>0</v>
      </c>
      <c r="F15" s="236">
        <f>SUM(F17,F18,F19,F20,F21,F22,F23,F24,F25,F26,F27,F28,F29,F30,F31,F32)</f>
        <v>41108</v>
      </c>
      <c r="G15" s="236">
        <f>SUM(G17,G18,G19,G20,G21,G22,G23,G24,G25,G26,G27,G28,G29,G30,G31,G32)</f>
        <v>14188</v>
      </c>
      <c r="H15" s="236">
        <f>SUM(H17,H18,H19,H20,H21,H22,H23,H24,H25,H26,H27,H28,H29,H30,H31,H32)</f>
        <v>26920</v>
      </c>
      <c r="I15" s="236">
        <f t="shared" si="0"/>
        <v>316867</v>
      </c>
      <c r="J15" s="236">
        <f>SUM(J17,J18,J19,J20,J21,J22,J23,J24,J25,J26,J27,J28,J29,J30,J31,J32)</f>
        <v>103042</v>
      </c>
      <c r="K15" s="236">
        <f>SUM(K17,K18,K19,K20,K21,K22,K23,K24,K25,K26,K27,K28,K29,K30,K31,K32)</f>
        <v>14425</v>
      </c>
      <c r="L15" s="236">
        <f t="shared" si="0"/>
        <v>9433</v>
      </c>
      <c r="M15" s="236">
        <f t="shared" si="0"/>
        <v>79184</v>
      </c>
      <c r="N15" s="209"/>
    </row>
    <row r="16" spans="1:14" ht="9" customHeight="1">
      <c r="A16" s="209"/>
      <c r="B16" s="235"/>
      <c r="C16" s="235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09"/>
    </row>
    <row r="17" spans="1:14" ht="30" customHeight="1">
      <c r="A17" s="209"/>
      <c r="B17" s="237" t="s">
        <v>16</v>
      </c>
      <c r="C17" s="237"/>
      <c r="D17" s="238">
        <v>45280</v>
      </c>
      <c r="E17" s="238"/>
      <c r="F17" s="682">
        <f>SUM(G17,H17)</f>
        <v>5776</v>
      </c>
      <c r="G17" s="682">
        <v>1657</v>
      </c>
      <c r="H17" s="682">
        <v>4119</v>
      </c>
      <c r="I17" s="213"/>
      <c r="J17" s="682">
        <f>SUM(K17,L17,M17)</f>
        <v>25139</v>
      </c>
      <c r="K17" s="682">
        <v>2150</v>
      </c>
      <c r="L17" s="682">
        <v>1398</v>
      </c>
      <c r="M17" s="682">
        <v>21591</v>
      </c>
      <c r="N17" s="209"/>
    </row>
    <row r="18" spans="1:14" ht="30" customHeight="1">
      <c r="A18" s="209"/>
      <c r="B18" s="237" t="s">
        <v>15</v>
      </c>
      <c r="C18" s="237"/>
      <c r="D18" s="238">
        <v>17520</v>
      </c>
      <c r="E18" s="238"/>
      <c r="F18" s="682">
        <f>SUM(G18,H18)</f>
        <v>4793</v>
      </c>
      <c r="G18" s="682">
        <v>293</v>
      </c>
      <c r="H18" s="682">
        <v>4500</v>
      </c>
      <c r="I18" s="693"/>
      <c r="J18" s="682">
        <f t="shared" ref="J18:J31" si="1">SUM(K18,L18,M18)</f>
        <v>2505</v>
      </c>
      <c r="K18" s="682">
        <v>184</v>
      </c>
      <c r="L18" s="682">
        <v>556</v>
      </c>
      <c r="M18" s="682">
        <v>1765</v>
      </c>
      <c r="N18" s="209"/>
    </row>
    <row r="19" spans="1:14" ht="30" customHeight="1">
      <c r="A19" s="209"/>
      <c r="B19" s="237" t="s">
        <v>14</v>
      </c>
      <c r="C19" s="237"/>
      <c r="D19" s="238">
        <v>9798</v>
      </c>
      <c r="E19" s="238"/>
      <c r="F19" s="682">
        <f t="shared" ref="F19:F29" si="2">SUM(G19,H19)</f>
        <v>1873</v>
      </c>
      <c r="G19" s="218" t="s">
        <v>43</v>
      </c>
      <c r="H19" s="682">
        <v>1873</v>
      </c>
      <c r="I19" s="213"/>
      <c r="J19" s="682">
        <f t="shared" si="1"/>
        <v>328</v>
      </c>
      <c r="K19" s="682">
        <v>67</v>
      </c>
      <c r="L19" s="682">
        <v>25</v>
      </c>
      <c r="M19" s="682">
        <v>236</v>
      </c>
      <c r="N19" s="209"/>
    </row>
    <row r="20" spans="1:14" ht="30" customHeight="1">
      <c r="A20" s="209"/>
      <c r="B20" s="237" t="s">
        <v>13</v>
      </c>
      <c r="C20" s="237"/>
      <c r="D20" s="238">
        <v>9231</v>
      </c>
      <c r="E20" s="238"/>
      <c r="F20" s="218" t="s">
        <v>43</v>
      </c>
      <c r="G20" s="218" t="s">
        <v>43</v>
      </c>
      <c r="H20" s="682" t="s">
        <v>43</v>
      </c>
      <c r="I20" s="213"/>
      <c r="J20" s="682">
        <f t="shared" si="1"/>
        <v>2889</v>
      </c>
      <c r="K20" s="218">
        <v>665</v>
      </c>
      <c r="L20" s="218">
        <v>317</v>
      </c>
      <c r="M20" s="682">
        <v>1907</v>
      </c>
      <c r="N20" s="209"/>
    </row>
    <row r="21" spans="1:14" ht="30" customHeight="1">
      <c r="A21" s="209"/>
      <c r="B21" s="237" t="s">
        <v>12</v>
      </c>
      <c r="C21" s="237"/>
      <c r="D21" s="238">
        <v>12507</v>
      </c>
      <c r="E21" s="238"/>
      <c r="F21" s="682">
        <f t="shared" si="2"/>
        <v>1851</v>
      </c>
      <c r="G21" s="682">
        <v>334</v>
      </c>
      <c r="H21" s="682">
        <v>1517</v>
      </c>
      <c r="I21" s="213"/>
      <c r="J21" s="682">
        <f t="shared" si="1"/>
        <v>4873</v>
      </c>
      <c r="K21" s="682">
        <v>436</v>
      </c>
      <c r="L21" s="682">
        <v>770</v>
      </c>
      <c r="M21" s="682">
        <v>3667</v>
      </c>
      <c r="N21" s="209"/>
    </row>
    <row r="22" spans="1:14" ht="30" customHeight="1">
      <c r="A22" s="209"/>
      <c r="B22" s="237" t="s">
        <v>11</v>
      </c>
      <c r="C22" s="237"/>
      <c r="D22" s="238">
        <v>9019</v>
      </c>
      <c r="E22" s="238"/>
      <c r="F22" s="682">
        <f t="shared" si="2"/>
        <v>2990</v>
      </c>
      <c r="G22" s="218" t="s">
        <v>43</v>
      </c>
      <c r="H22" s="682">
        <v>2990</v>
      </c>
      <c r="I22" s="213"/>
      <c r="J22" s="682">
        <f t="shared" si="1"/>
        <v>1230</v>
      </c>
      <c r="K22" s="682">
        <v>750</v>
      </c>
      <c r="L22" s="218">
        <v>480</v>
      </c>
      <c r="M22" s="218" t="s">
        <v>43</v>
      </c>
      <c r="N22" s="209"/>
    </row>
    <row r="23" spans="1:14" ht="30" customHeight="1">
      <c r="A23" s="209"/>
      <c r="B23" s="237" t="s">
        <v>10</v>
      </c>
      <c r="C23" s="237"/>
      <c r="D23" s="238">
        <v>19097</v>
      </c>
      <c r="E23" s="238"/>
      <c r="F23" s="682">
        <f t="shared" si="2"/>
        <v>368</v>
      </c>
      <c r="G23" s="682">
        <v>180</v>
      </c>
      <c r="H23" s="682">
        <v>188</v>
      </c>
      <c r="I23" s="213"/>
      <c r="J23" s="682">
        <f t="shared" si="1"/>
        <v>6507</v>
      </c>
      <c r="K23" s="682">
        <v>122</v>
      </c>
      <c r="L23" s="682">
        <v>269</v>
      </c>
      <c r="M23" s="682">
        <v>6116</v>
      </c>
      <c r="N23" s="209"/>
    </row>
    <row r="24" spans="1:14" ht="30" customHeight="1">
      <c r="A24" s="209"/>
      <c r="B24" s="237" t="s">
        <v>9</v>
      </c>
      <c r="C24" s="237"/>
      <c r="D24" s="238">
        <v>1163</v>
      </c>
      <c r="E24" s="238"/>
      <c r="F24" s="218" t="s">
        <v>43</v>
      </c>
      <c r="G24" s="218" t="s">
        <v>43</v>
      </c>
      <c r="H24" s="682" t="s">
        <v>43</v>
      </c>
      <c r="I24" s="218"/>
      <c r="J24" s="682">
        <f t="shared" si="1"/>
        <v>360</v>
      </c>
      <c r="K24" s="218" t="s">
        <v>43</v>
      </c>
      <c r="L24" s="682">
        <v>360</v>
      </c>
      <c r="M24" s="218" t="s">
        <v>43</v>
      </c>
      <c r="N24" s="209"/>
    </row>
    <row r="25" spans="1:14" ht="30" customHeight="1">
      <c r="A25" s="209"/>
      <c r="B25" s="237" t="s">
        <v>8</v>
      </c>
      <c r="C25" s="237"/>
      <c r="D25" s="238">
        <v>14463</v>
      </c>
      <c r="E25" s="238"/>
      <c r="F25" s="682">
        <f t="shared" si="2"/>
        <v>1196</v>
      </c>
      <c r="G25" s="682">
        <v>322</v>
      </c>
      <c r="H25" s="682">
        <v>874</v>
      </c>
      <c r="I25" s="213"/>
      <c r="J25" s="682">
        <f t="shared" si="1"/>
        <v>6857</v>
      </c>
      <c r="K25" s="682">
        <v>226</v>
      </c>
      <c r="L25" s="682">
        <v>154</v>
      </c>
      <c r="M25" s="682">
        <v>6477</v>
      </c>
      <c r="N25" s="209"/>
    </row>
    <row r="26" spans="1:14" ht="30" customHeight="1">
      <c r="A26" s="209"/>
      <c r="B26" s="237" t="s">
        <v>7</v>
      </c>
      <c r="C26" s="237"/>
      <c r="D26" s="238">
        <v>21247</v>
      </c>
      <c r="E26" s="238"/>
      <c r="F26" s="682">
        <f t="shared" si="2"/>
        <v>2717</v>
      </c>
      <c r="G26" s="682">
        <v>2428</v>
      </c>
      <c r="H26" s="682">
        <v>289</v>
      </c>
      <c r="I26" s="213">
        <v>316867</v>
      </c>
      <c r="J26" s="682">
        <f t="shared" si="1"/>
        <v>6851</v>
      </c>
      <c r="K26" s="682">
        <v>1298</v>
      </c>
      <c r="L26" s="218" t="s">
        <v>43</v>
      </c>
      <c r="M26" s="682">
        <v>5553</v>
      </c>
      <c r="N26" s="209"/>
    </row>
    <row r="27" spans="1:14" ht="30" customHeight="1">
      <c r="A27" s="209"/>
      <c r="B27" s="237" t="s">
        <v>6</v>
      </c>
      <c r="C27" s="237"/>
      <c r="D27" s="238">
        <v>23900</v>
      </c>
      <c r="E27" s="238"/>
      <c r="F27" s="682">
        <f t="shared" si="2"/>
        <v>2957</v>
      </c>
      <c r="G27" s="682">
        <v>2367</v>
      </c>
      <c r="H27" s="682">
        <v>590</v>
      </c>
      <c r="I27" s="213"/>
      <c r="J27" s="682">
        <f t="shared" si="1"/>
        <v>8780</v>
      </c>
      <c r="K27" s="682">
        <v>1772</v>
      </c>
      <c r="L27" s="218" t="s">
        <v>43</v>
      </c>
      <c r="M27" s="682">
        <v>7008</v>
      </c>
      <c r="N27" s="209"/>
    </row>
    <row r="28" spans="1:14" ht="30" customHeight="1">
      <c r="A28" s="209"/>
      <c r="B28" s="237" t="s">
        <v>5</v>
      </c>
      <c r="C28" s="237"/>
      <c r="D28" s="238">
        <v>74393</v>
      </c>
      <c r="E28" s="238"/>
      <c r="F28" s="682">
        <f t="shared" si="2"/>
        <v>14383</v>
      </c>
      <c r="G28" s="682">
        <v>6003</v>
      </c>
      <c r="H28" s="682">
        <v>8380</v>
      </c>
      <c r="I28" s="213"/>
      <c r="J28" s="682">
        <f t="shared" si="1"/>
        <v>19387</v>
      </c>
      <c r="K28" s="682">
        <v>5746</v>
      </c>
      <c r="L28" s="682">
        <v>3727</v>
      </c>
      <c r="M28" s="682">
        <v>9914</v>
      </c>
      <c r="N28" s="209"/>
    </row>
    <row r="29" spans="1:14" ht="30" customHeight="1">
      <c r="A29" s="209"/>
      <c r="B29" s="237" t="s">
        <v>4</v>
      </c>
      <c r="C29" s="237"/>
      <c r="D29" s="238">
        <v>5613</v>
      </c>
      <c r="E29" s="238"/>
      <c r="F29" s="682">
        <f t="shared" si="2"/>
        <v>1478</v>
      </c>
      <c r="G29" s="682">
        <v>118</v>
      </c>
      <c r="H29" s="682">
        <v>1360</v>
      </c>
      <c r="I29" s="213"/>
      <c r="J29" s="682">
        <f t="shared" si="1"/>
        <v>1549</v>
      </c>
      <c r="K29" s="682">
        <v>502</v>
      </c>
      <c r="L29" s="682">
        <v>1047</v>
      </c>
      <c r="M29" s="218" t="s">
        <v>43</v>
      </c>
      <c r="N29" s="209"/>
    </row>
    <row r="30" spans="1:14" ht="30" customHeight="1">
      <c r="A30" s="209"/>
      <c r="B30" s="237" t="s">
        <v>3</v>
      </c>
      <c r="C30" s="237"/>
      <c r="D30" s="238">
        <v>15419</v>
      </c>
      <c r="E30" s="238"/>
      <c r="F30" s="682">
        <f>SUM(G30,H30)</f>
        <v>542</v>
      </c>
      <c r="G30" s="682">
        <v>302</v>
      </c>
      <c r="H30" s="682">
        <v>240</v>
      </c>
      <c r="I30" s="218"/>
      <c r="J30" s="682">
        <f t="shared" si="1"/>
        <v>15720</v>
      </c>
      <c r="K30" s="682">
        <v>440</v>
      </c>
      <c r="L30" s="682">
        <v>330</v>
      </c>
      <c r="M30" s="682">
        <v>14950</v>
      </c>
      <c r="N30" s="209"/>
    </row>
    <row r="31" spans="1:14" ht="30" customHeight="1">
      <c r="A31" s="209"/>
      <c r="B31" s="237" t="s">
        <v>2</v>
      </c>
      <c r="C31" s="237"/>
      <c r="D31" s="238">
        <v>1422</v>
      </c>
      <c r="E31" s="238"/>
      <c r="F31" s="682">
        <f>SUM(G31,H31)</f>
        <v>184</v>
      </c>
      <c r="G31" s="682">
        <v>184</v>
      </c>
      <c r="H31" s="682" t="s">
        <v>43</v>
      </c>
      <c r="I31" s="213"/>
      <c r="J31" s="682">
        <f t="shared" si="1"/>
        <v>67</v>
      </c>
      <c r="K31" s="682">
        <v>67</v>
      </c>
      <c r="L31" s="218" t="s">
        <v>43</v>
      </c>
      <c r="M31" s="218" t="s">
        <v>43</v>
      </c>
      <c r="N31" s="209"/>
    </row>
    <row r="32" spans="1:14" ht="30" customHeight="1">
      <c r="A32" s="209"/>
      <c r="B32" s="237" t="s">
        <v>1</v>
      </c>
      <c r="C32" s="237"/>
      <c r="D32" s="238">
        <v>3364</v>
      </c>
      <c r="E32" s="238"/>
      <c r="F32" s="218" t="s">
        <v>43</v>
      </c>
      <c r="G32" s="218" t="s">
        <v>43</v>
      </c>
      <c r="H32" s="682" t="s">
        <v>43</v>
      </c>
      <c r="I32" s="218"/>
      <c r="J32" s="218" t="s">
        <v>43</v>
      </c>
      <c r="K32" s="218" t="s">
        <v>43</v>
      </c>
      <c r="L32" s="218" t="s">
        <v>43</v>
      </c>
      <c r="M32" s="218" t="s">
        <v>43</v>
      </c>
      <c r="N32" s="209"/>
    </row>
    <row r="33" spans="1:14" ht="8.1" customHeight="1" thickBot="1">
      <c r="A33" s="219"/>
      <c r="B33" s="220"/>
      <c r="C33" s="220"/>
      <c r="D33" s="219"/>
      <c r="E33" s="219"/>
      <c r="F33" s="219"/>
      <c r="G33" s="219"/>
      <c r="H33" s="219"/>
      <c r="I33" s="219"/>
      <c r="J33" s="239"/>
      <c r="K33" s="221"/>
      <c r="L33" s="219"/>
      <c r="M33" s="219"/>
      <c r="N33" s="219"/>
    </row>
    <row r="34" spans="1:14" s="225" customFormat="1" ht="16.5" customHeight="1">
      <c r="D34" s="224"/>
      <c r="E34" s="224"/>
      <c r="F34" s="226"/>
      <c r="H34" s="226"/>
      <c r="I34" s="226"/>
      <c r="M34" s="393" t="s">
        <v>0</v>
      </c>
      <c r="N34" s="227"/>
    </row>
    <row r="35" spans="1:14" s="406" customFormat="1" ht="11.25">
      <c r="C35" s="405"/>
      <c r="F35" s="410"/>
      <c r="H35" s="410"/>
      <c r="I35" s="410"/>
      <c r="M35" s="394" t="s">
        <v>811</v>
      </c>
      <c r="N35" s="409"/>
    </row>
    <row r="36" spans="1:14" s="406" customFormat="1" ht="15" customHeight="1">
      <c r="B36" s="519" t="s">
        <v>824</v>
      </c>
      <c r="C36" s="433"/>
    </row>
    <row r="37" spans="1:14" ht="10.5" customHeight="1">
      <c r="B37" s="405" t="s">
        <v>946</v>
      </c>
    </row>
    <row r="38" spans="1:14" ht="16.5" customHeight="1">
      <c r="B38" s="433" t="s">
        <v>947</v>
      </c>
      <c r="C38" s="232"/>
      <c r="F38" s="232"/>
      <c r="I38" s="232"/>
    </row>
    <row r="39" spans="1:14" ht="11.25" customHeight="1">
      <c r="B39" s="234"/>
      <c r="C39" s="234"/>
    </row>
    <row r="40" spans="1:14" ht="11.25" customHeight="1">
      <c r="B40" s="233"/>
      <c r="C40" s="233"/>
    </row>
    <row r="41" spans="1:14" ht="15">
      <c r="B41" s="234"/>
      <c r="C41" s="234"/>
    </row>
    <row r="42" spans="1:14" ht="11.25" customHeight="1">
      <c r="B42" s="233"/>
      <c r="C42" s="233"/>
    </row>
    <row r="43" spans="1:14" ht="15">
      <c r="B43" s="234"/>
      <c r="C43" s="234"/>
    </row>
    <row r="44" spans="1:14" ht="11.25" customHeight="1">
      <c r="B44" s="233"/>
      <c r="C44" s="233"/>
    </row>
    <row r="47" spans="1:14">
      <c r="D47" s="240"/>
      <c r="E47" s="240"/>
    </row>
  </sheetData>
  <mergeCells count="4">
    <mergeCell ref="F9:H9"/>
    <mergeCell ref="J9:M9"/>
    <mergeCell ref="F10:H10"/>
    <mergeCell ref="J10:M10"/>
  </mergeCells>
  <printOptions horizontalCentered="1"/>
  <pageMargins left="0.39370078740157499" right="0.39370078740157499" top="0.74803149606299202" bottom="0.511811023622047" header="0.118110236220472" footer="0.39370078740157499"/>
  <pageSetup paperSize="9" scale="90" orientation="portrait" r:id="rId1"/>
  <headerFooter scaleWithDoc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45"/>
  <sheetViews>
    <sheetView showGridLines="0" view="pageBreakPreview" zoomScale="90" zoomScaleSheetLayoutView="90" workbookViewId="0">
      <selection activeCell="K11" sqref="K11"/>
    </sheetView>
  </sheetViews>
  <sheetFormatPr defaultColWidth="0" defaultRowHeight="14.25"/>
  <cols>
    <col min="1" max="1" width="1.140625" style="208" customWidth="1"/>
    <col min="2" max="2" width="11.85546875" style="208" customWidth="1"/>
    <col min="3" max="3" width="11.5703125" style="208" customWidth="1"/>
    <col min="4" max="4" width="27.5703125" style="229" customWidth="1"/>
    <col min="5" max="5" width="2.5703125" style="208" customWidth="1"/>
    <col min="6" max="6" width="26.140625" style="208" customWidth="1"/>
    <col min="7" max="7" width="3.140625" style="208" customWidth="1"/>
    <col min="8" max="8" width="24.7109375" style="208" customWidth="1"/>
    <col min="9" max="9" width="1.28515625" style="208" customWidth="1"/>
    <col min="10" max="10" width="0.42578125" style="208" hidden="1" customWidth="1"/>
    <col min="11" max="253" width="9.140625" style="208" customWidth="1"/>
    <col min="254" max="254" width="0.7109375" style="208" customWidth="1"/>
    <col min="255" max="16384" width="0" style="208" hidden="1"/>
  </cols>
  <sheetData>
    <row r="1" spans="1:14" ht="15" customHeight="1">
      <c r="H1" s="233"/>
      <c r="I1" s="231" t="s">
        <v>33</v>
      </c>
    </row>
    <row r="2" spans="1:14" ht="15" customHeight="1">
      <c r="I2" s="672" t="s">
        <v>32</v>
      </c>
    </row>
    <row r="3" spans="1:14" ht="15" customHeight="1"/>
    <row r="4" spans="1:14" ht="15" customHeight="1"/>
    <row r="5" spans="1:14" ht="15">
      <c r="B5" s="231" t="s">
        <v>745</v>
      </c>
      <c r="C5" s="234" t="s">
        <v>984</v>
      </c>
      <c r="D5" s="208"/>
    </row>
    <row r="6" spans="1:14" ht="15" customHeight="1">
      <c r="B6" s="672" t="s">
        <v>746</v>
      </c>
      <c r="C6" s="233" t="s">
        <v>985</v>
      </c>
      <c r="D6" s="208"/>
      <c r="F6" s="673"/>
      <c r="G6" s="673"/>
      <c r="H6" s="673"/>
      <c r="I6" s="673"/>
      <c r="J6" s="673"/>
      <c r="K6" s="673"/>
      <c r="L6" s="673"/>
      <c r="M6" s="673"/>
      <c r="N6" s="673"/>
    </row>
    <row r="7" spans="1:14" ht="15" customHeight="1" thickBot="1"/>
    <row r="8" spans="1:14" ht="6.75" customHeight="1" thickTop="1">
      <c r="A8" s="674"/>
      <c r="B8" s="675" t="s">
        <v>31</v>
      </c>
      <c r="C8" s="675"/>
      <c r="D8" s="676"/>
      <c r="E8" s="674"/>
      <c r="F8" s="675" t="s">
        <v>31</v>
      </c>
      <c r="G8" s="674"/>
      <c r="H8" s="674"/>
      <c r="I8" s="674"/>
    </row>
    <row r="9" spans="1:14" ht="15">
      <c r="A9" s="209"/>
      <c r="B9" s="210" t="s">
        <v>30</v>
      </c>
      <c r="C9" s="210"/>
      <c r="D9" s="677" t="s">
        <v>207</v>
      </c>
      <c r="E9" s="677"/>
      <c r="F9" s="677" t="s">
        <v>207</v>
      </c>
      <c r="G9" s="212"/>
      <c r="H9" s="677" t="s">
        <v>207</v>
      </c>
      <c r="I9" s="209"/>
    </row>
    <row r="10" spans="1:14" ht="15">
      <c r="A10" s="209"/>
      <c r="B10" s="678" t="s">
        <v>28</v>
      </c>
      <c r="C10" s="678"/>
      <c r="D10" s="677" t="s">
        <v>298</v>
      </c>
      <c r="E10" s="677"/>
      <c r="F10" s="677" t="s">
        <v>268</v>
      </c>
      <c r="G10" s="257"/>
      <c r="H10" s="677" t="s">
        <v>269</v>
      </c>
      <c r="I10" s="209"/>
    </row>
    <row r="11" spans="1:14">
      <c r="A11" s="209"/>
      <c r="B11" s="209"/>
      <c r="C11" s="209"/>
      <c r="D11" s="679" t="s">
        <v>19</v>
      </c>
      <c r="E11" s="679"/>
      <c r="F11" s="679" t="s">
        <v>270</v>
      </c>
      <c r="G11" s="209"/>
      <c r="H11" s="679" t="s">
        <v>271</v>
      </c>
      <c r="I11" s="209"/>
    </row>
    <row r="12" spans="1:14" ht="15" customHeight="1">
      <c r="A12" s="209"/>
      <c r="B12" s="209"/>
      <c r="C12" s="209"/>
      <c r="D12" s="679" t="s">
        <v>297</v>
      </c>
      <c r="E12" s="679"/>
      <c r="F12" s="679" t="s">
        <v>272</v>
      </c>
      <c r="G12" s="677"/>
      <c r="H12" s="679" t="s">
        <v>272</v>
      </c>
      <c r="I12" s="209"/>
    </row>
    <row r="13" spans="1:14" ht="3.75" customHeight="1">
      <c r="A13" s="680"/>
      <c r="B13" s="680"/>
      <c r="C13" s="680"/>
      <c r="D13" s="681"/>
      <c r="E13" s="680"/>
      <c r="F13" s="680"/>
      <c r="G13" s="680"/>
      <c r="H13" s="680"/>
      <c r="I13" s="680"/>
      <c r="L13" s="208" t="s">
        <v>267</v>
      </c>
    </row>
    <row r="14" spans="1:14" ht="8.1" customHeight="1">
      <c r="A14" s="209"/>
      <c r="B14" s="210"/>
      <c r="C14" s="210"/>
      <c r="D14" s="211"/>
      <c r="E14" s="209"/>
      <c r="F14" s="209"/>
      <c r="G14" s="209"/>
      <c r="H14" s="209"/>
      <c r="I14" s="209"/>
    </row>
    <row r="15" spans="1:14" ht="30" customHeight="1">
      <c r="A15" s="209"/>
      <c r="B15" s="212" t="s">
        <v>17</v>
      </c>
      <c r="C15" s="212"/>
      <c r="D15" s="213">
        <f>SUM(D17,D18,D19,D20,D21,D22,D23,D24,D25,D26,D27,D28,D29,D30,D31,D32)</f>
        <v>737</v>
      </c>
      <c r="E15" s="213"/>
      <c r="F15" s="213">
        <f t="shared" ref="F15:H15" si="0">SUM(F17,F18,F19,F20,F21,F22,F23,F24,F25,F26,F27,F28,F29,F30,F31,F32)</f>
        <v>71713</v>
      </c>
      <c r="G15" s="213"/>
      <c r="H15" s="213">
        <f t="shared" si="0"/>
        <v>2828</v>
      </c>
      <c r="I15" s="214"/>
    </row>
    <row r="16" spans="1:14" ht="8.1" customHeight="1">
      <c r="A16" s="209"/>
      <c r="B16" s="210"/>
      <c r="C16" s="210"/>
      <c r="D16" s="216"/>
      <c r="E16" s="216"/>
      <c r="F16" s="216"/>
      <c r="G16" s="216"/>
      <c r="H16" s="216"/>
      <c r="I16" s="209"/>
    </row>
    <row r="17" spans="1:9" ht="30" customHeight="1">
      <c r="A17" s="209"/>
      <c r="B17" s="217" t="s">
        <v>16</v>
      </c>
      <c r="C17" s="217"/>
      <c r="D17" s="682">
        <v>81</v>
      </c>
      <c r="F17" s="216">
        <v>8142</v>
      </c>
      <c r="H17" s="682">
        <v>51</v>
      </c>
      <c r="I17" s="214"/>
    </row>
    <row r="18" spans="1:9" ht="30" customHeight="1">
      <c r="A18" s="209"/>
      <c r="B18" s="217" t="s">
        <v>15</v>
      </c>
      <c r="C18" s="217"/>
      <c r="D18" s="218" t="s">
        <v>43</v>
      </c>
      <c r="F18" s="216">
        <v>503</v>
      </c>
      <c r="H18" s="683" t="s">
        <v>43</v>
      </c>
      <c r="I18" s="214"/>
    </row>
    <row r="19" spans="1:9" ht="30" customHeight="1">
      <c r="A19" s="209"/>
      <c r="B19" s="217" t="s">
        <v>14</v>
      </c>
      <c r="C19" s="217"/>
      <c r="D19" s="682">
        <v>103</v>
      </c>
      <c r="F19" s="216">
        <v>246</v>
      </c>
      <c r="H19" s="218" t="s">
        <v>43</v>
      </c>
      <c r="I19" s="214"/>
    </row>
    <row r="20" spans="1:9" ht="30" customHeight="1">
      <c r="A20" s="209"/>
      <c r="B20" s="217" t="s">
        <v>13</v>
      </c>
      <c r="C20" s="217"/>
      <c r="D20" s="218" t="s">
        <v>43</v>
      </c>
      <c r="F20" s="216">
        <v>525</v>
      </c>
      <c r="H20" s="218" t="s">
        <v>43</v>
      </c>
      <c r="I20" s="684"/>
    </row>
    <row r="21" spans="1:9" ht="30" customHeight="1">
      <c r="A21" s="209"/>
      <c r="B21" s="217" t="s">
        <v>12</v>
      </c>
      <c r="C21" s="217"/>
      <c r="D21" s="218" t="s">
        <v>43</v>
      </c>
      <c r="F21" s="216">
        <v>1998</v>
      </c>
      <c r="H21" s="218" t="s">
        <v>43</v>
      </c>
      <c r="I21" s="214"/>
    </row>
    <row r="22" spans="1:9" ht="30" customHeight="1">
      <c r="A22" s="209"/>
      <c r="B22" s="217" t="s">
        <v>11</v>
      </c>
      <c r="C22" s="217"/>
      <c r="D22" s="218" t="s">
        <v>43</v>
      </c>
      <c r="F22" s="216">
        <v>359</v>
      </c>
      <c r="H22" s="218" t="s">
        <v>43</v>
      </c>
      <c r="I22" s="214"/>
    </row>
    <row r="23" spans="1:9" ht="30" customHeight="1">
      <c r="A23" s="209"/>
      <c r="B23" s="217" t="s">
        <v>10</v>
      </c>
      <c r="C23" s="217"/>
      <c r="D23" s="682">
        <v>213</v>
      </c>
      <c r="F23" s="216">
        <v>2016</v>
      </c>
      <c r="H23" s="218" t="s">
        <v>43</v>
      </c>
      <c r="I23" s="214"/>
    </row>
    <row r="24" spans="1:9" ht="30" customHeight="1">
      <c r="A24" s="209"/>
      <c r="B24" s="217" t="s">
        <v>9</v>
      </c>
      <c r="C24" s="217"/>
      <c r="D24" s="218" t="s">
        <v>43</v>
      </c>
      <c r="F24" s="685" t="s">
        <v>43</v>
      </c>
      <c r="H24" s="218" t="s">
        <v>43</v>
      </c>
      <c r="I24" s="214"/>
    </row>
    <row r="25" spans="1:9" ht="30" customHeight="1">
      <c r="A25" s="209"/>
      <c r="B25" s="217" t="s">
        <v>8</v>
      </c>
      <c r="C25" s="217"/>
      <c r="D25" s="682">
        <v>229</v>
      </c>
      <c r="F25" s="216">
        <v>4880</v>
      </c>
      <c r="H25" s="682">
        <v>109</v>
      </c>
      <c r="I25" s="214"/>
    </row>
    <row r="26" spans="1:9" ht="30" customHeight="1">
      <c r="A26" s="209"/>
      <c r="B26" s="217" t="s">
        <v>7</v>
      </c>
      <c r="C26" s="217"/>
      <c r="D26" s="218" t="s">
        <v>43</v>
      </c>
      <c r="F26" s="216">
        <v>445</v>
      </c>
      <c r="H26" s="682">
        <v>954</v>
      </c>
      <c r="I26" s="214"/>
    </row>
    <row r="27" spans="1:9" ht="30" customHeight="1">
      <c r="A27" s="209"/>
      <c r="B27" s="217" t="s">
        <v>6</v>
      </c>
      <c r="C27" s="217"/>
      <c r="D27" s="682">
        <v>82</v>
      </c>
      <c r="F27" s="216">
        <v>2058</v>
      </c>
      <c r="H27" s="218" t="s">
        <v>43</v>
      </c>
      <c r="I27" s="214"/>
    </row>
    <row r="28" spans="1:9" ht="30" customHeight="1">
      <c r="A28" s="209"/>
      <c r="B28" s="217" t="s">
        <v>5</v>
      </c>
      <c r="C28" s="217"/>
      <c r="D28" s="218" t="s">
        <v>43</v>
      </c>
      <c r="F28" s="216">
        <v>31046</v>
      </c>
      <c r="H28" s="682">
        <v>930</v>
      </c>
      <c r="I28" s="214"/>
    </row>
    <row r="29" spans="1:9" ht="30" customHeight="1">
      <c r="A29" s="209"/>
      <c r="B29" s="217" t="s">
        <v>4</v>
      </c>
      <c r="C29" s="217"/>
      <c r="D29" s="218" t="s">
        <v>43</v>
      </c>
      <c r="F29" s="216">
        <v>158</v>
      </c>
      <c r="H29" s="218" t="s">
        <v>43</v>
      </c>
      <c r="I29" s="214"/>
    </row>
    <row r="30" spans="1:9" ht="30" customHeight="1">
      <c r="A30" s="209"/>
      <c r="B30" s="217" t="s">
        <v>3</v>
      </c>
      <c r="C30" s="217"/>
      <c r="D30" s="682">
        <v>29</v>
      </c>
      <c r="F30" s="216">
        <v>17152</v>
      </c>
      <c r="H30" s="682">
        <v>784</v>
      </c>
      <c r="I30" s="214"/>
    </row>
    <row r="31" spans="1:9" ht="30" customHeight="1">
      <c r="A31" s="209"/>
      <c r="B31" s="217" t="s">
        <v>2</v>
      </c>
      <c r="C31" s="217"/>
      <c r="D31" s="218" t="s">
        <v>43</v>
      </c>
      <c r="F31" s="216">
        <v>126</v>
      </c>
      <c r="H31" s="218" t="s">
        <v>43</v>
      </c>
      <c r="I31" s="214"/>
    </row>
    <row r="32" spans="1:9" ht="30" customHeight="1">
      <c r="A32" s="209"/>
      <c r="B32" s="217" t="s">
        <v>1</v>
      </c>
      <c r="C32" s="217"/>
      <c r="D32" s="218" t="s">
        <v>43</v>
      </c>
      <c r="F32" s="216">
        <v>2059</v>
      </c>
      <c r="H32" s="218" t="s">
        <v>43</v>
      </c>
      <c r="I32" s="214"/>
    </row>
    <row r="33" spans="1:9" ht="8.1" customHeight="1" thickBot="1">
      <c r="A33" s="219"/>
      <c r="B33" s="220"/>
      <c r="C33" s="220"/>
      <c r="D33" s="221"/>
      <c r="E33" s="219"/>
      <c r="F33" s="219"/>
      <c r="G33" s="219"/>
      <c r="H33" s="222"/>
      <c r="I33" s="219"/>
    </row>
    <row r="34" spans="1:9" s="406" customFormat="1" ht="15.75" customHeight="1">
      <c r="D34" s="434"/>
      <c r="E34" s="405"/>
      <c r="G34" s="435"/>
      <c r="I34" s="393" t="s">
        <v>0</v>
      </c>
    </row>
    <row r="35" spans="1:9" s="406" customFormat="1" ht="13.5" customHeight="1">
      <c r="A35" s="405"/>
      <c r="D35" s="408"/>
      <c r="G35" s="410"/>
      <c r="I35" s="394" t="s">
        <v>811</v>
      </c>
    </row>
    <row r="36" spans="1:9" ht="14.25" customHeight="1">
      <c r="A36" s="228"/>
      <c r="B36" s="225"/>
      <c r="C36" s="225"/>
    </row>
    <row r="37" spans="1:9" ht="12.75" customHeight="1">
      <c r="B37" s="230"/>
      <c r="C37" s="230"/>
      <c r="D37" s="231"/>
      <c r="E37" s="232"/>
    </row>
    <row r="38" spans="1:9" ht="18" customHeight="1">
      <c r="A38" s="232"/>
      <c r="B38" s="233"/>
      <c r="C38" s="233"/>
      <c r="D38" s="231"/>
      <c r="E38" s="232"/>
    </row>
    <row r="39" spans="1:9" ht="0.75" customHeight="1">
      <c r="B39" s="234"/>
      <c r="C39" s="234"/>
    </row>
    <row r="40" spans="1:9" ht="13.5" customHeight="1">
      <c r="B40" s="234"/>
      <c r="C40" s="234"/>
    </row>
    <row r="41" spans="1:9" ht="11.25" customHeight="1">
      <c r="B41" s="233"/>
      <c r="C41" s="233"/>
    </row>
    <row r="42" spans="1:9" ht="13.5" customHeight="1">
      <c r="B42" s="234"/>
      <c r="C42" s="234"/>
    </row>
    <row r="43" spans="1:9" ht="11.25" customHeight="1">
      <c r="B43" s="233"/>
      <c r="C43" s="233"/>
    </row>
    <row r="44" spans="1:9" ht="15" customHeight="1">
      <c r="B44" s="234"/>
      <c r="C44" s="234"/>
    </row>
    <row r="45" spans="1:9" ht="11.25" customHeight="1">
      <c r="B45" s="233"/>
      <c r="C45" s="233"/>
    </row>
  </sheetData>
  <printOptions horizontalCentered="1"/>
  <pageMargins left="0.39370078740157499" right="0.39370078740157499" top="0.74803149606299202" bottom="0.511811023622047" header="0.118110236220472" footer="0.39370078740157499"/>
  <pageSetup paperSize="9" scale="86" orientation="portrait" r:id="rId1"/>
  <headerFooter scaleWithDoc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transitionEvaluation="1">
    <pageSetUpPr fitToPage="1"/>
  </sheetPr>
  <dimension ref="A1:W83"/>
  <sheetViews>
    <sheetView showGridLines="0" view="pageBreakPreview" zoomScale="90" zoomScaleSheetLayoutView="90" workbookViewId="0">
      <selection activeCell="I20" sqref="I20"/>
    </sheetView>
  </sheetViews>
  <sheetFormatPr defaultColWidth="6.7109375" defaultRowHeight="14.25"/>
  <cols>
    <col min="1" max="1" width="1" style="25" customWidth="1"/>
    <col min="2" max="2" width="12" style="25" customWidth="1"/>
    <col min="3" max="3" width="22.140625" style="25" customWidth="1"/>
    <col min="4" max="4" width="21.5703125" style="25" customWidth="1"/>
    <col min="5" max="5" width="21" style="25" customWidth="1"/>
    <col min="6" max="6" width="2.7109375" style="25" customWidth="1"/>
    <col min="7" max="255" width="6.7109375" style="25"/>
    <col min="256" max="256" width="3" style="25" customWidth="1"/>
    <col min="257" max="257" width="32.5703125" style="25" customWidth="1"/>
    <col min="258" max="258" width="13.5703125" style="25" customWidth="1"/>
    <col min="259" max="259" width="12.42578125" style="25" customWidth="1"/>
    <col min="260" max="260" width="15.85546875" style="25" customWidth="1"/>
    <col min="261" max="261" width="2.7109375" style="25" customWidth="1"/>
    <col min="262" max="262" width="2.42578125" style="25" customWidth="1"/>
    <col min="263" max="511" width="6.7109375" style="25"/>
    <col min="512" max="512" width="3" style="25" customWidth="1"/>
    <col min="513" max="513" width="32.5703125" style="25" customWidth="1"/>
    <col min="514" max="514" width="13.5703125" style="25" customWidth="1"/>
    <col min="515" max="515" width="12.42578125" style="25" customWidth="1"/>
    <col min="516" max="516" width="15.85546875" style="25" customWidth="1"/>
    <col min="517" max="517" width="2.7109375" style="25" customWidth="1"/>
    <col min="518" max="518" width="2.42578125" style="25" customWidth="1"/>
    <col min="519" max="767" width="6.7109375" style="25"/>
    <col min="768" max="768" width="3" style="25" customWidth="1"/>
    <col min="769" max="769" width="32.5703125" style="25" customWidth="1"/>
    <col min="770" max="770" width="13.5703125" style="25" customWidth="1"/>
    <col min="771" max="771" width="12.42578125" style="25" customWidth="1"/>
    <col min="772" max="772" width="15.85546875" style="25" customWidth="1"/>
    <col min="773" max="773" width="2.7109375" style="25" customWidth="1"/>
    <col min="774" max="774" width="2.42578125" style="25" customWidth="1"/>
    <col min="775" max="1023" width="6.7109375" style="25"/>
    <col min="1024" max="1024" width="3" style="25" customWidth="1"/>
    <col min="1025" max="1025" width="32.5703125" style="25" customWidth="1"/>
    <col min="1026" max="1026" width="13.5703125" style="25" customWidth="1"/>
    <col min="1027" max="1027" width="12.42578125" style="25" customWidth="1"/>
    <col min="1028" max="1028" width="15.85546875" style="25" customWidth="1"/>
    <col min="1029" max="1029" width="2.7109375" style="25" customWidth="1"/>
    <col min="1030" max="1030" width="2.42578125" style="25" customWidth="1"/>
    <col min="1031" max="1279" width="6.7109375" style="25"/>
    <col min="1280" max="1280" width="3" style="25" customWidth="1"/>
    <col min="1281" max="1281" width="32.5703125" style="25" customWidth="1"/>
    <col min="1282" max="1282" width="13.5703125" style="25" customWidth="1"/>
    <col min="1283" max="1283" width="12.42578125" style="25" customWidth="1"/>
    <col min="1284" max="1284" width="15.85546875" style="25" customWidth="1"/>
    <col min="1285" max="1285" width="2.7109375" style="25" customWidth="1"/>
    <col min="1286" max="1286" width="2.42578125" style="25" customWidth="1"/>
    <col min="1287" max="1535" width="6.7109375" style="25"/>
    <col min="1536" max="1536" width="3" style="25" customWidth="1"/>
    <col min="1537" max="1537" width="32.5703125" style="25" customWidth="1"/>
    <col min="1538" max="1538" width="13.5703125" style="25" customWidth="1"/>
    <col min="1539" max="1539" width="12.42578125" style="25" customWidth="1"/>
    <col min="1540" max="1540" width="15.85546875" style="25" customWidth="1"/>
    <col min="1541" max="1541" width="2.7109375" style="25" customWidth="1"/>
    <col min="1542" max="1542" width="2.42578125" style="25" customWidth="1"/>
    <col min="1543" max="1791" width="6.7109375" style="25"/>
    <col min="1792" max="1792" width="3" style="25" customWidth="1"/>
    <col min="1793" max="1793" width="32.5703125" style="25" customWidth="1"/>
    <col min="1794" max="1794" width="13.5703125" style="25" customWidth="1"/>
    <col min="1795" max="1795" width="12.42578125" style="25" customWidth="1"/>
    <col min="1796" max="1796" width="15.85546875" style="25" customWidth="1"/>
    <col min="1797" max="1797" width="2.7109375" style="25" customWidth="1"/>
    <col min="1798" max="1798" width="2.42578125" style="25" customWidth="1"/>
    <col min="1799" max="2047" width="6.7109375" style="25"/>
    <col min="2048" max="2048" width="3" style="25" customWidth="1"/>
    <col min="2049" max="2049" width="32.5703125" style="25" customWidth="1"/>
    <col min="2050" max="2050" width="13.5703125" style="25" customWidth="1"/>
    <col min="2051" max="2051" width="12.42578125" style="25" customWidth="1"/>
    <col min="2052" max="2052" width="15.85546875" style="25" customWidth="1"/>
    <col min="2053" max="2053" width="2.7109375" style="25" customWidth="1"/>
    <col min="2054" max="2054" width="2.42578125" style="25" customWidth="1"/>
    <col min="2055" max="2303" width="6.7109375" style="25"/>
    <col min="2304" max="2304" width="3" style="25" customWidth="1"/>
    <col min="2305" max="2305" width="32.5703125" style="25" customWidth="1"/>
    <col min="2306" max="2306" width="13.5703125" style="25" customWidth="1"/>
    <col min="2307" max="2307" width="12.42578125" style="25" customWidth="1"/>
    <col min="2308" max="2308" width="15.85546875" style="25" customWidth="1"/>
    <col min="2309" max="2309" width="2.7109375" style="25" customWidth="1"/>
    <col min="2310" max="2310" width="2.42578125" style="25" customWidth="1"/>
    <col min="2311" max="2559" width="6.7109375" style="25"/>
    <col min="2560" max="2560" width="3" style="25" customWidth="1"/>
    <col min="2561" max="2561" width="32.5703125" style="25" customWidth="1"/>
    <col min="2562" max="2562" width="13.5703125" style="25" customWidth="1"/>
    <col min="2563" max="2563" width="12.42578125" style="25" customWidth="1"/>
    <col min="2564" max="2564" width="15.85546875" style="25" customWidth="1"/>
    <col min="2565" max="2565" width="2.7109375" style="25" customWidth="1"/>
    <col min="2566" max="2566" width="2.42578125" style="25" customWidth="1"/>
    <col min="2567" max="2815" width="6.7109375" style="25"/>
    <col min="2816" max="2816" width="3" style="25" customWidth="1"/>
    <col min="2817" max="2817" width="32.5703125" style="25" customWidth="1"/>
    <col min="2818" max="2818" width="13.5703125" style="25" customWidth="1"/>
    <col min="2819" max="2819" width="12.42578125" style="25" customWidth="1"/>
    <col min="2820" max="2820" width="15.85546875" style="25" customWidth="1"/>
    <col min="2821" max="2821" width="2.7109375" style="25" customWidth="1"/>
    <col min="2822" max="2822" width="2.42578125" style="25" customWidth="1"/>
    <col min="2823" max="3071" width="6.7109375" style="25"/>
    <col min="3072" max="3072" width="3" style="25" customWidth="1"/>
    <col min="3073" max="3073" width="32.5703125" style="25" customWidth="1"/>
    <col min="3074" max="3074" width="13.5703125" style="25" customWidth="1"/>
    <col min="3075" max="3075" width="12.42578125" style="25" customWidth="1"/>
    <col min="3076" max="3076" width="15.85546875" style="25" customWidth="1"/>
    <col min="3077" max="3077" width="2.7109375" style="25" customWidth="1"/>
    <col min="3078" max="3078" width="2.42578125" style="25" customWidth="1"/>
    <col min="3079" max="3327" width="6.7109375" style="25"/>
    <col min="3328" max="3328" width="3" style="25" customWidth="1"/>
    <col min="3329" max="3329" width="32.5703125" style="25" customWidth="1"/>
    <col min="3330" max="3330" width="13.5703125" style="25" customWidth="1"/>
    <col min="3331" max="3331" width="12.42578125" style="25" customWidth="1"/>
    <col min="3332" max="3332" width="15.85546875" style="25" customWidth="1"/>
    <col min="3333" max="3333" width="2.7109375" style="25" customWidth="1"/>
    <col min="3334" max="3334" width="2.42578125" style="25" customWidth="1"/>
    <col min="3335" max="3583" width="6.7109375" style="25"/>
    <col min="3584" max="3584" width="3" style="25" customWidth="1"/>
    <col min="3585" max="3585" width="32.5703125" style="25" customWidth="1"/>
    <col min="3586" max="3586" width="13.5703125" style="25" customWidth="1"/>
    <col min="3587" max="3587" width="12.42578125" style="25" customWidth="1"/>
    <col min="3588" max="3588" width="15.85546875" style="25" customWidth="1"/>
    <col min="3589" max="3589" width="2.7109375" style="25" customWidth="1"/>
    <col min="3590" max="3590" width="2.42578125" style="25" customWidth="1"/>
    <col min="3591" max="3839" width="6.7109375" style="25"/>
    <col min="3840" max="3840" width="3" style="25" customWidth="1"/>
    <col min="3841" max="3841" width="32.5703125" style="25" customWidth="1"/>
    <col min="3842" max="3842" width="13.5703125" style="25" customWidth="1"/>
    <col min="3843" max="3843" width="12.42578125" style="25" customWidth="1"/>
    <col min="3844" max="3844" width="15.85546875" style="25" customWidth="1"/>
    <col min="3845" max="3845" width="2.7109375" style="25" customWidth="1"/>
    <col min="3846" max="3846" width="2.42578125" style="25" customWidth="1"/>
    <col min="3847" max="4095" width="6.7109375" style="25"/>
    <col min="4096" max="4096" width="3" style="25" customWidth="1"/>
    <col min="4097" max="4097" width="32.5703125" style="25" customWidth="1"/>
    <col min="4098" max="4098" width="13.5703125" style="25" customWidth="1"/>
    <col min="4099" max="4099" width="12.42578125" style="25" customWidth="1"/>
    <col min="4100" max="4100" width="15.85546875" style="25" customWidth="1"/>
    <col min="4101" max="4101" width="2.7109375" style="25" customWidth="1"/>
    <col min="4102" max="4102" width="2.42578125" style="25" customWidth="1"/>
    <col min="4103" max="4351" width="6.7109375" style="25"/>
    <col min="4352" max="4352" width="3" style="25" customWidth="1"/>
    <col min="4353" max="4353" width="32.5703125" style="25" customWidth="1"/>
    <col min="4354" max="4354" width="13.5703125" style="25" customWidth="1"/>
    <col min="4355" max="4355" width="12.42578125" style="25" customWidth="1"/>
    <col min="4356" max="4356" width="15.85546875" style="25" customWidth="1"/>
    <col min="4357" max="4357" width="2.7109375" style="25" customWidth="1"/>
    <col min="4358" max="4358" width="2.42578125" style="25" customWidth="1"/>
    <col min="4359" max="4607" width="6.7109375" style="25"/>
    <col min="4608" max="4608" width="3" style="25" customWidth="1"/>
    <col min="4609" max="4609" width="32.5703125" style="25" customWidth="1"/>
    <col min="4610" max="4610" width="13.5703125" style="25" customWidth="1"/>
    <col min="4611" max="4611" width="12.42578125" style="25" customWidth="1"/>
    <col min="4612" max="4612" width="15.85546875" style="25" customWidth="1"/>
    <col min="4613" max="4613" width="2.7109375" style="25" customWidth="1"/>
    <col min="4614" max="4614" width="2.42578125" style="25" customWidth="1"/>
    <col min="4615" max="4863" width="6.7109375" style="25"/>
    <col min="4864" max="4864" width="3" style="25" customWidth="1"/>
    <col min="4865" max="4865" width="32.5703125" style="25" customWidth="1"/>
    <col min="4866" max="4866" width="13.5703125" style="25" customWidth="1"/>
    <col min="4867" max="4867" width="12.42578125" style="25" customWidth="1"/>
    <col min="4868" max="4868" width="15.85546875" style="25" customWidth="1"/>
    <col min="4869" max="4869" width="2.7109375" style="25" customWidth="1"/>
    <col min="4870" max="4870" width="2.42578125" style="25" customWidth="1"/>
    <col min="4871" max="5119" width="6.7109375" style="25"/>
    <col min="5120" max="5120" width="3" style="25" customWidth="1"/>
    <col min="5121" max="5121" width="32.5703125" style="25" customWidth="1"/>
    <col min="5122" max="5122" width="13.5703125" style="25" customWidth="1"/>
    <col min="5123" max="5123" width="12.42578125" style="25" customWidth="1"/>
    <col min="5124" max="5124" width="15.85546875" style="25" customWidth="1"/>
    <col min="5125" max="5125" width="2.7109375" style="25" customWidth="1"/>
    <col min="5126" max="5126" width="2.42578125" style="25" customWidth="1"/>
    <col min="5127" max="5375" width="6.7109375" style="25"/>
    <col min="5376" max="5376" width="3" style="25" customWidth="1"/>
    <col min="5377" max="5377" width="32.5703125" style="25" customWidth="1"/>
    <col min="5378" max="5378" width="13.5703125" style="25" customWidth="1"/>
    <col min="5379" max="5379" width="12.42578125" style="25" customWidth="1"/>
    <col min="5380" max="5380" width="15.85546875" style="25" customWidth="1"/>
    <col min="5381" max="5381" width="2.7109375" style="25" customWidth="1"/>
    <col min="5382" max="5382" width="2.42578125" style="25" customWidth="1"/>
    <col min="5383" max="5631" width="6.7109375" style="25"/>
    <col min="5632" max="5632" width="3" style="25" customWidth="1"/>
    <col min="5633" max="5633" width="32.5703125" style="25" customWidth="1"/>
    <col min="5634" max="5634" width="13.5703125" style="25" customWidth="1"/>
    <col min="5635" max="5635" width="12.42578125" style="25" customWidth="1"/>
    <col min="5636" max="5636" width="15.85546875" style="25" customWidth="1"/>
    <col min="5637" max="5637" width="2.7109375" style="25" customWidth="1"/>
    <col min="5638" max="5638" width="2.42578125" style="25" customWidth="1"/>
    <col min="5639" max="5887" width="6.7109375" style="25"/>
    <col min="5888" max="5888" width="3" style="25" customWidth="1"/>
    <col min="5889" max="5889" width="32.5703125" style="25" customWidth="1"/>
    <col min="5890" max="5890" width="13.5703125" style="25" customWidth="1"/>
    <col min="5891" max="5891" width="12.42578125" style="25" customWidth="1"/>
    <col min="5892" max="5892" width="15.85546875" style="25" customWidth="1"/>
    <col min="5893" max="5893" width="2.7109375" style="25" customWidth="1"/>
    <col min="5894" max="5894" width="2.42578125" style="25" customWidth="1"/>
    <col min="5895" max="6143" width="6.7109375" style="25"/>
    <col min="6144" max="6144" width="3" style="25" customWidth="1"/>
    <col min="6145" max="6145" width="32.5703125" style="25" customWidth="1"/>
    <col min="6146" max="6146" width="13.5703125" style="25" customWidth="1"/>
    <col min="6147" max="6147" width="12.42578125" style="25" customWidth="1"/>
    <col min="6148" max="6148" width="15.85546875" style="25" customWidth="1"/>
    <col min="6149" max="6149" width="2.7109375" style="25" customWidth="1"/>
    <col min="6150" max="6150" width="2.42578125" style="25" customWidth="1"/>
    <col min="6151" max="6399" width="6.7109375" style="25"/>
    <col min="6400" max="6400" width="3" style="25" customWidth="1"/>
    <col min="6401" max="6401" width="32.5703125" style="25" customWidth="1"/>
    <col min="6402" max="6402" width="13.5703125" style="25" customWidth="1"/>
    <col min="6403" max="6403" width="12.42578125" style="25" customWidth="1"/>
    <col min="6404" max="6404" width="15.85546875" style="25" customWidth="1"/>
    <col min="6405" max="6405" width="2.7109375" style="25" customWidth="1"/>
    <col min="6406" max="6406" width="2.42578125" style="25" customWidth="1"/>
    <col min="6407" max="6655" width="6.7109375" style="25"/>
    <col min="6656" max="6656" width="3" style="25" customWidth="1"/>
    <col min="6657" max="6657" width="32.5703125" style="25" customWidth="1"/>
    <col min="6658" max="6658" width="13.5703125" style="25" customWidth="1"/>
    <col min="6659" max="6659" width="12.42578125" style="25" customWidth="1"/>
    <col min="6660" max="6660" width="15.85546875" style="25" customWidth="1"/>
    <col min="6661" max="6661" width="2.7109375" style="25" customWidth="1"/>
    <col min="6662" max="6662" width="2.42578125" style="25" customWidth="1"/>
    <col min="6663" max="6911" width="6.7109375" style="25"/>
    <col min="6912" max="6912" width="3" style="25" customWidth="1"/>
    <col min="6913" max="6913" width="32.5703125" style="25" customWidth="1"/>
    <col min="6914" max="6914" width="13.5703125" style="25" customWidth="1"/>
    <col min="6915" max="6915" width="12.42578125" style="25" customWidth="1"/>
    <col min="6916" max="6916" width="15.85546875" style="25" customWidth="1"/>
    <col min="6917" max="6917" width="2.7109375" style="25" customWidth="1"/>
    <col min="6918" max="6918" width="2.42578125" style="25" customWidth="1"/>
    <col min="6919" max="7167" width="6.7109375" style="25"/>
    <col min="7168" max="7168" width="3" style="25" customWidth="1"/>
    <col min="7169" max="7169" width="32.5703125" style="25" customWidth="1"/>
    <col min="7170" max="7170" width="13.5703125" style="25" customWidth="1"/>
    <col min="7171" max="7171" width="12.42578125" style="25" customWidth="1"/>
    <col min="7172" max="7172" width="15.85546875" style="25" customWidth="1"/>
    <col min="7173" max="7173" width="2.7109375" style="25" customWidth="1"/>
    <col min="7174" max="7174" width="2.42578125" style="25" customWidth="1"/>
    <col min="7175" max="7423" width="6.7109375" style="25"/>
    <col min="7424" max="7424" width="3" style="25" customWidth="1"/>
    <col min="7425" max="7425" width="32.5703125" style="25" customWidth="1"/>
    <col min="7426" max="7426" width="13.5703125" style="25" customWidth="1"/>
    <col min="7427" max="7427" width="12.42578125" style="25" customWidth="1"/>
    <col min="7428" max="7428" width="15.85546875" style="25" customWidth="1"/>
    <col min="7429" max="7429" width="2.7109375" style="25" customWidth="1"/>
    <col min="7430" max="7430" width="2.42578125" style="25" customWidth="1"/>
    <col min="7431" max="7679" width="6.7109375" style="25"/>
    <col min="7680" max="7680" width="3" style="25" customWidth="1"/>
    <col min="7681" max="7681" width="32.5703125" style="25" customWidth="1"/>
    <col min="7682" max="7682" width="13.5703125" style="25" customWidth="1"/>
    <col min="7683" max="7683" width="12.42578125" style="25" customWidth="1"/>
    <col min="7684" max="7684" width="15.85546875" style="25" customWidth="1"/>
    <col min="7685" max="7685" width="2.7109375" style="25" customWidth="1"/>
    <col min="7686" max="7686" width="2.42578125" style="25" customWidth="1"/>
    <col min="7687" max="7935" width="6.7109375" style="25"/>
    <col min="7936" max="7936" width="3" style="25" customWidth="1"/>
    <col min="7937" max="7937" width="32.5703125" style="25" customWidth="1"/>
    <col min="7938" max="7938" width="13.5703125" style="25" customWidth="1"/>
    <col min="7939" max="7939" width="12.42578125" style="25" customWidth="1"/>
    <col min="7940" max="7940" width="15.85546875" style="25" customWidth="1"/>
    <col min="7941" max="7941" width="2.7109375" style="25" customWidth="1"/>
    <col min="7942" max="7942" width="2.42578125" style="25" customWidth="1"/>
    <col min="7943" max="8191" width="6.7109375" style="25"/>
    <col min="8192" max="8192" width="3" style="25" customWidth="1"/>
    <col min="8193" max="8193" width="32.5703125" style="25" customWidth="1"/>
    <col min="8194" max="8194" width="13.5703125" style="25" customWidth="1"/>
    <col min="8195" max="8195" width="12.42578125" style="25" customWidth="1"/>
    <col min="8196" max="8196" width="15.85546875" style="25" customWidth="1"/>
    <col min="8197" max="8197" width="2.7109375" style="25" customWidth="1"/>
    <col min="8198" max="8198" width="2.42578125" style="25" customWidth="1"/>
    <col min="8199" max="8447" width="6.7109375" style="25"/>
    <col min="8448" max="8448" width="3" style="25" customWidth="1"/>
    <col min="8449" max="8449" width="32.5703125" style="25" customWidth="1"/>
    <col min="8450" max="8450" width="13.5703125" style="25" customWidth="1"/>
    <col min="8451" max="8451" width="12.42578125" style="25" customWidth="1"/>
    <col min="8452" max="8452" width="15.85546875" style="25" customWidth="1"/>
    <col min="8453" max="8453" width="2.7109375" style="25" customWidth="1"/>
    <col min="8454" max="8454" width="2.42578125" style="25" customWidth="1"/>
    <col min="8455" max="8703" width="6.7109375" style="25"/>
    <col min="8704" max="8704" width="3" style="25" customWidth="1"/>
    <col min="8705" max="8705" width="32.5703125" style="25" customWidth="1"/>
    <col min="8706" max="8706" width="13.5703125" style="25" customWidth="1"/>
    <col min="8707" max="8707" width="12.42578125" style="25" customWidth="1"/>
    <col min="8708" max="8708" width="15.85546875" style="25" customWidth="1"/>
    <col min="8709" max="8709" width="2.7109375" style="25" customWidth="1"/>
    <col min="8710" max="8710" width="2.42578125" style="25" customWidth="1"/>
    <col min="8711" max="8959" width="6.7109375" style="25"/>
    <col min="8960" max="8960" width="3" style="25" customWidth="1"/>
    <col min="8961" max="8961" width="32.5703125" style="25" customWidth="1"/>
    <col min="8962" max="8962" width="13.5703125" style="25" customWidth="1"/>
    <col min="8963" max="8963" width="12.42578125" style="25" customWidth="1"/>
    <col min="8964" max="8964" width="15.85546875" style="25" customWidth="1"/>
    <col min="8965" max="8965" width="2.7109375" style="25" customWidth="1"/>
    <col min="8966" max="8966" width="2.42578125" style="25" customWidth="1"/>
    <col min="8967" max="9215" width="6.7109375" style="25"/>
    <col min="9216" max="9216" width="3" style="25" customWidth="1"/>
    <col min="9217" max="9217" width="32.5703125" style="25" customWidth="1"/>
    <col min="9218" max="9218" width="13.5703125" style="25" customWidth="1"/>
    <col min="9219" max="9219" width="12.42578125" style="25" customWidth="1"/>
    <col min="9220" max="9220" width="15.85546875" style="25" customWidth="1"/>
    <col min="9221" max="9221" width="2.7109375" style="25" customWidth="1"/>
    <col min="9222" max="9222" width="2.42578125" style="25" customWidth="1"/>
    <col min="9223" max="9471" width="6.7109375" style="25"/>
    <col min="9472" max="9472" width="3" style="25" customWidth="1"/>
    <col min="9473" max="9473" width="32.5703125" style="25" customWidth="1"/>
    <col min="9474" max="9474" width="13.5703125" style="25" customWidth="1"/>
    <col min="9475" max="9475" width="12.42578125" style="25" customWidth="1"/>
    <col min="9476" max="9476" width="15.85546875" style="25" customWidth="1"/>
    <col min="9477" max="9477" width="2.7109375" style="25" customWidth="1"/>
    <col min="9478" max="9478" width="2.42578125" style="25" customWidth="1"/>
    <col min="9479" max="9727" width="6.7109375" style="25"/>
    <col min="9728" max="9728" width="3" style="25" customWidth="1"/>
    <col min="9729" max="9729" width="32.5703125" style="25" customWidth="1"/>
    <col min="9730" max="9730" width="13.5703125" style="25" customWidth="1"/>
    <col min="9731" max="9731" width="12.42578125" style="25" customWidth="1"/>
    <col min="9732" max="9732" width="15.85546875" style="25" customWidth="1"/>
    <col min="9733" max="9733" width="2.7109375" style="25" customWidth="1"/>
    <col min="9734" max="9734" width="2.42578125" style="25" customWidth="1"/>
    <col min="9735" max="9983" width="6.7109375" style="25"/>
    <col min="9984" max="9984" width="3" style="25" customWidth="1"/>
    <col min="9985" max="9985" width="32.5703125" style="25" customWidth="1"/>
    <col min="9986" max="9986" width="13.5703125" style="25" customWidth="1"/>
    <col min="9987" max="9987" width="12.42578125" style="25" customWidth="1"/>
    <col min="9988" max="9988" width="15.85546875" style="25" customWidth="1"/>
    <col min="9989" max="9989" width="2.7109375" style="25" customWidth="1"/>
    <col min="9990" max="9990" width="2.42578125" style="25" customWidth="1"/>
    <col min="9991" max="10239" width="6.7109375" style="25"/>
    <col min="10240" max="10240" width="3" style="25" customWidth="1"/>
    <col min="10241" max="10241" width="32.5703125" style="25" customWidth="1"/>
    <col min="10242" max="10242" width="13.5703125" style="25" customWidth="1"/>
    <col min="10243" max="10243" width="12.42578125" style="25" customWidth="1"/>
    <col min="10244" max="10244" width="15.85546875" style="25" customWidth="1"/>
    <col min="10245" max="10245" width="2.7109375" style="25" customWidth="1"/>
    <col min="10246" max="10246" width="2.42578125" style="25" customWidth="1"/>
    <col min="10247" max="10495" width="6.7109375" style="25"/>
    <col min="10496" max="10496" width="3" style="25" customWidth="1"/>
    <col min="10497" max="10497" width="32.5703125" style="25" customWidth="1"/>
    <col min="10498" max="10498" width="13.5703125" style="25" customWidth="1"/>
    <col min="10499" max="10499" width="12.42578125" style="25" customWidth="1"/>
    <col min="10500" max="10500" width="15.85546875" style="25" customWidth="1"/>
    <col min="10501" max="10501" width="2.7109375" style="25" customWidth="1"/>
    <col min="10502" max="10502" width="2.42578125" style="25" customWidth="1"/>
    <col min="10503" max="10751" width="6.7109375" style="25"/>
    <col min="10752" max="10752" width="3" style="25" customWidth="1"/>
    <col min="10753" max="10753" width="32.5703125" style="25" customWidth="1"/>
    <col min="10754" max="10754" width="13.5703125" style="25" customWidth="1"/>
    <col min="10755" max="10755" width="12.42578125" style="25" customWidth="1"/>
    <col min="10756" max="10756" width="15.85546875" style="25" customWidth="1"/>
    <col min="10757" max="10757" width="2.7109375" style="25" customWidth="1"/>
    <col min="10758" max="10758" width="2.42578125" style="25" customWidth="1"/>
    <col min="10759" max="11007" width="6.7109375" style="25"/>
    <col min="11008" max="11008" width="3" style="25" customWidth="1"/>
    <col min="11009" max="11009" width="32.5703125" style="25" customWidth="1"/>
    <col min="11010" max="11010" width="13.5703125" style="25" customWidth="1"/>
    <col min="11011" max="11011" width="12.42578125" style="25" customWidth="1"/>
    <col min="11012" max="11012" width="15.85546875" style="25" customWidth="1"/>
    <col min="11013" max="11013" width="2.7109375" style="25" customWidth="1"/>
    <col min="11014" max="11014" width="2.42578125" style="25" customWidth="1"/>
    <col min="11015" max="11263" width="6.7109375" style="25"/>
    <col min="11264" max="11264" width="3" style="25" customWidth="1"/>
    <col min="11265" max="11265" width="32.5703125" style="25" customWidth="1"/>
    <col min="11266" max="11266" width="13.5703125" style="25" customWidth="1"/>
    <col min="11267" max="11267" width="12.42578125" style="25" customWidth="1"/>
    <col min="11268" max="11268" width="15.85546875" style="25" customWidth="1"/>
    <col min="11269" max="11269" width="2.7109375" style="25" customWidth="1"/>
    <col min="11270" max="11270" width="2.42578125" style="25" customWidth="1"/>
    <col min="11271" max="11519" width="6.7109375" style="25"/>
    <col min="11520" max="11520" width="3" style="25" customWidth="1"/>
    <col min="11521" max="11521" width="32.5703125" style="25" customWidth="1"/>
    <col min="11522" max="11522" width="13.5703125" style="25" customWidth="1"/>
    <col min="11523" max="11523" width="12.42578125" style="25" customWidth="1"/>
    <col min="11524" max="11524" width="15.85546875" style="25" customWidth="1"/>
    <col min="11525" max="11525" width="2.7109375" style="25" customWidth="1"/>
    <col min="11526" max="11526" width="2.42578125" style="25" customWidth="1"/>
    <col min="11527" max="11775" width="6.7109375" style="25"/>
    <col min="11776" max="11776" width="3" style="25" customWidth="1"/>
    <col min="11777" max="11777" width="32.5703125" style="25" customWidth="1"/>
    <col min="11778" max="11778" width="13.5703125" style="25" customWidth="1"/>
    <col min="11779" max="11779" width="12.42578125" style="25" customWidth="1"/>
    <col min="11780" max="11780" width="15.85546875" style="25" customWidth="1"/>
    <col min="11781" max="11781" width="2.7109375" style="25" customWidth="1"/>
    <col min="11782" max="11782" width="2.42578125" style="25" customWidth="1"/>
    <col min="11783" max="12031" width="6.7109375" style="25"/>
    <col min="12032" max="12032" width="3" style="25" customWidth="1"/>
    <col min="12033" max="12033" width="32.5703125" style="25" customWidth="1"/>
    <col min="12034" max="12034" width="13.5703125" style="25" customWidth="1"/>
    <col min="12035" max="12035" width="12.42578125" style="25" customWidth="1"/>
    <col min="12036" max="12036" width="15.85546875" style="25" customWidth="1"/>
    <col min="12037" max="12037" width="2.7109375" style="25" customWidth="1"/>
    <col min="12038" max="12038" width="2.42578125" style="25" customWidth="1"/>
    <col min="12039" max="12287" width="6.7109375" style="25"/>
    <col min="12288" max="12288" width="3" style="25" customWidth="1"/>
    <col min="12289" max="12289" width="32.5703125" style="25" customWidth="1"/>
    <col min="12290" max="12290" width="13.5703125" style="25" customWidth="1"/>
    <col min="12291" max="12291" width="12.42578125" style="25" customWidth="1"/>
    <col min="12292" max="12292" width="15.85546875" style="25" customWidth="1"/>
    <col min="12293" max="12293" width="2.7109375" style="25" customWidth="1"/>
    <col min="12294" max="12294" width="2.42578125" style="25" customWidth="1"/>
    <col min="12295" max="12543" width="6.7109375" style="25"/>
    <col min="12544" max="12544" width="3" style="25" customWidth="1"/>
    <col min="12545" max="12545" width="32.5703125" style="25" customWidth="1"/>
    <col min="12546" max="12546" width="13.5703125" style="25" customWidth="1"/>
    <col min="12547" max="12547" width="12.42578125" style="25" customWidth="1"/>
    <col min="12548" max="12548" width="15.85546875" style="25" customWidth="1"/>
    <col min="12549" max="12549" width="2.7109375" style="25" customWidth="1"/>
    <col min="12550" max="12550" width="2.42578125" style="25" customWidth="1"/>
    <col min="12551" max="12799" width="6.7109375" style="25"/>
    <col min="12800" max="12800" width="3" style="25" customWidth="1"/>
    <col min="12801" max="12801" width="32.5703125" style="25" customWidth="1"/>
    <col min="12802" max="12802" width="13.5703125" style="25" customWidth="1"/>
    <col min="12803" max="12803" width="12.42578125" style="25" customWidth="1"/>
    <col min="12804" max="12804" width="15.85546875" style="25" customWidth="1"/>
    <col min="12805" max="12805" width="2.7109375" style="25" customWidth="1"/>
    <col min="12806" max="12806" width="2.42578125" style="25" customWidth="1"/>
    <col min="12807" max="13055" width="6.7109375" style="25"/>
    <col min="13056" max="13056" width="3" style="25" customWidth="1"/>
    <col min="13057" max="13057" width="32.5703125" style="25" customWidth="1"/>
    <col min="13058" max="13058" width="13.5703125" style="25" customWidth="1"/>
    <col min="13059" max="13059" width="12.42578125" style="25" customWidth="1"/>
    <col min="13060" max="13060" width="15.85546875" style="25" customWidth="1"/>
    <col min="13061" max="13061" width="2.7109375" style="25" customWidth="1"/>
    <col min="13062" max="13062" width="2.42578125" style="25" customWidth="1"/>
    <col min="13063" max="13311" width="6.7109375" style="25"/>
    <col min="13312" max="13312" width="3" style="25" customWidth="1"/>
    <col min="13313" max="13313" width="32.5703125" style="25" customWidth="1"/>
    <col min="13314" max="13314" width="13.5703125" style="25" customWidth="1"/>
    <col min="13315" max="13315" width="12.42578125" style="25" customWidth="1"/>
    <col min="13316" max="13316" width="15.85546875" style="25" customWidth="1"/>
    <col min="13317" max="13317" width="2.7109375" style="25" customWidth="1"/>
    <col min="13318" max="13318" width="2.42578125" style="25" customWidth="1"/>
    <col min="13319" max="13567" width="6.7109375" style="25"/>
    <col min="13568" max="13568" width="3" style="25" customWidth="1"/>
    <col min="13569" max="13569" width="32.5703125" style="25" customWidth="1"/>
    <col min="13570" max="13570" width="13.5703125" style="25" customWidth="1"/>
    <col min="13571" max="13571" width="12.42578125" style="25" customWidth="1"/>
    <col min="13572" max="13572" width="15.85546875" style="25" customWidth="1"/>
    <col min="13573" max="13573" width="2.7109375" style="25" customWidth="1"/>
    <col min="13574" max="13574" width="2.42578125" style="25" customWidth="1"/>
    <col min="13575" max="13823" width="6.7109375" style="25"/>
    <col min="13824" max="13824" width="3" style="25" customWidth="1"/>
    <col min="13825" max="13825" width="32.5703125" style="25" customWidth="1"/>
    <col min="13826" max="13826" width="13.5703125" style="25" customWidth="1"/>
    <col min="13827" max="13827" width="12.42578125" style="25" customWidth="1"/>
    <col min="13828" max="13828" width="15.85546875" style="25" customWidth="1"/>
    <col min="13829" max="13829" width="2.7109375" style="25" customWidth="1"/>
    <col min="13830" max="13830" width="2.42578125" style="25" customWidth="1"/>
    <col min="13831" max="14079" width="6.7109375" style="25"/>
    <col min="14080" max="14080" width="3" style="25" customWidth="1"/>
    <col min="14081" max="14081" width="32.5703125" style="25" customWidth="1"/>
    <col min="14082" max="14082" width="13.5703125" style="25" customWidth="1"/>
    <col min="14083" max="14083" width="12.42578125" style="25" customWidth="1"/>
    <col min="14084" max="14084" width="15.85546875" style="25" customWidth="1"/>
    <col min="14085" max="14085" width="2.7109375" style="25" customWidth="1"/>
    <col min="14086" max="14086" width="2.42578125" style="25" customWidth="1"/>
    <col min="14087" max="14335" width="6.7109375" style="25"/>
    <col min="14336" max="14336" width="3" style="25" customWidth="1"/>
    <col min="14337" max="14337" width="32.5703125" style="25" customWidth="1"/>
    <col min="14338" max="14338" width="13.5703125" style="25" customWidth="1"/>
    <col min="14339" max="14339" width="12.42578125" style="25" customWidth="1"/>
    <col min="14340" max="14340" width="15.85546875" style="25" customWidth="1"/>
    <col min="14341" max="14341" width="2.7109375" style="25" customWidth="1"/>
    <col min="14342" max="14342" width="2.42578125" style="25" customWidth="1"/>
    <col min="14343" max="14591" width="6.7109375" style="25"/>
    <col min="14592" max="14592" width="3" style="25" customWidth="1"/>
    <col min="14593" max="14593" width="32.5703125" style="25" customWidth="1"/>
    <col min="14594" max="14594" width="13.5703125" style="25" customWidth="1"/>
    <col min="14595" max="14595" width="12.42578125" style="25" customWidth="1"/>
    <col min="14596" max="14596" width="15.85546875" style="25" customWidth="1"/>
    <col min="14597" max="14597" width="2.7109375" style="25" customWidth="1"/>
    <col min="14598" max="14598" width="2.42578125" style="25" customWidth="1"/>
    <col min="14599" max="14847" width="6.7109375" style="25"/>
    <col min="14848" max="14848" width="3" style="25" customWidth="1"/>
    <col min="14849" max="14849" width="32.5703125" style="25" customWidth="1"/>
    <col min="14850" max="14850" width="13.5703125" style="25" customWidth="1"/>
    <col min="14851" max="14851" width="12.42578125" style="25" customWidth="1"/>
    <col min="14852" max="14852" width="15.85546875" style="25" customWidth="1"/>
    <col min="14853" max="14853" width="2.7109375" style="25" customWidth="1"/>
    <col min="14854" max="14854" width="2.42578125" style="25" customWidth="1"/>
    <col min="14855" max="15103" width="6.7109375" style="25"/>
    <col min="15104" max="15104" width="3" style="25" customWidth="1"/>
    <col min="15105" max="15105" width="32.5703125" style="25" customWidth="1"/>
    <col min="15106" max="15106" width="13.5703125" style="25" customWidth="1"/>
    <col min="15107" max="15107" width="12.42578125" style="25" customWidth="1"/>
    <col min="15108" max="15108" width="15.85546875" style="25" customWidth="1"/>
    <col min="15109" max="15109" width="2.7109375" style="25" customWidth="1"/>
    <col min="15110" max="15110" width="2.42578125" style="25" customWidth="1"/>
    <col min="15111" max="15359" width="6.7109375" style="25"/>
    <col min="15360" max="15360" width="3" style="25" customWidth="1"/>
    <col min="15361" max="15361" width="32.5703125" style="25" customWidth="1"/>
    <col min="15362" max="15362" width="13.5703125" style="25" customWidth="1"/>
    <col min="15363" max="15363" width="12.42578125" style="25" customWidth="1"/>
    <col min="15364" max="15364" width="15.85546875" style="25" customWidth="1"/>
    <col min="15365" max="15365" width="2.7109375" style="25" customWidth="1"/>
    <col min="15366" max="15366" width="2.42578125" style="25" customWidth="1"/>
    <col min="15367" max="15615" width="6.7109375" style="25"/>
    <col min="15616" max="15616" width="3" style="25" customWidth="1"/>
    <col min="15617" max="15617" width="32.5703125" style="25" customWidth="1"/>
    <col min="15618" max="15618" width="13.5703125" style="25" customWidth="1"/>
    <col min="15619" max="15619" width="12.42578125" style="25" customWidth="1"/>
    <col min="15620" max="15620" width="15.85546875" style="25" customWidth="1"/>
    <col min="15621" max="15621" width="2.7109375" style="25" customWidth="1"/>
    <col min="15622" max="15622" width="2.42578125" style="25" customWidth="1"/>
    <col min="15623" max="15871" width="6.7109375" style="25"/>
    <col min="15872" max="15872" width="3" style="25" customWidth="1"/>
    <col min="15873" max="15873" width="32.5703125" style="25" customWidth="1"/>
    <col min="15874" max="15874" width="13.5703125" style="25" customWidth="1"/>
    <col min="15875" max="15875" width="12.42578125" style="25" customWidth="1"/>
    <col min="15876" max="15876" width="15.85546875" style="25" customWidth="1"/>
    <col min="15877" max="15877" width="2.7109375" style="25" customWidth="1"/>
    <col min="15878" max="15878" width="2.42578125" style="25" customWidth="1"/>
    <col min="15879" max="16127" width="6.7109375" style="25"/>
    <col min="16128" max="16128" width="3" style="25" customWidth="1"/>
    <col min="16129" max="16129" width="32.5703125" style="25" customWidth="1"/>
    <col min="16130" max="16130" width="13.5703125" style="25" customWidth="1"/>
    <col min="16131" max="16131" width="12.42578125" style="25" customWidth="1"/>
    <col min="16132" max="16132" width="15.85546875" style="25" customWidth="1"/>
    <col min="16133" max="16133" width="2.7109375" style="25" customWidth="1"/>
    <col min="16134" max="16134" width="2.42578125" style="25" customWidth="1"/>
    <col min="16135" max="16384" width="6.7109375" style="25"/>
  </cols>
  <sheetData>
    <row r="1" spans="1:6" ht="15" customHeight="1">
      <c r="F1" s="595" t="s">
        <v>326</v>
      </c>
    </row>
    <row r="2" spans="1:6" ht="15" customHeight="1">
      <c r="F2" s="596" t="s">
        <v>327</v>
      </c>
    </row>
    <row r="3" spans="1:6" ht="15" customHeight="1"/>
    <row r="4" spans="1:6" ht="15" customHeight="1"/>
    <row r="5" spans="1:6" ht="15.95" customHeight="1">
      <c r="B5" s="595" t="s">
        <v>747</v>
      </c>
      <c r="C5" s="597" t="s">
        <v>840</v>
      </c>
    </row>
    <row r="6" spans="1:6" ht="15.95" customHeight="1">
      <c r="B6" s="598"/>
      <c r="C6" s="597" t="s">
        <v>967</v>
      </c>
    </row>
    <row r="7" spans="1:6" ht="14.25" customHeight="1">
      <c r="B7" s="596" t="s">
        <v>749</v>
      </c>
      <c r="C7" s="599" t="s">
        <v>780</v>
      </c>
    </row>
    <row r="8" spans="1:6" ht="14.25" customHeight="1">
      <c r="A8" s="599"/>
      <c r="C8" s="599" t="s">
        <v>967</v>
      </c>
    </row>
    <row r="9" spans="1:6" ht="15" customHeight="1" thickBot="1">
      <c r="A9" s="24"/>
    </row>
    <row r="10" spans="1:6" ht="8.1" customHeight="1" thickTop="1">
      <c r="A10" s="600"/>
      <c r="B10" s="600"/>
      <c r="C10" s="600"/>
      <c r="D10" s="600"/>
      <c r="E10" s="600"/>
      <c r="F10" s="601"/>
    </row>
    <row r="11" spans="1:6" ht="15">
      <c r="A11" s="26"/>
      <c r="B11" s="29" t="s">
        <v>781</v>
      </c>
      <c r="C11" s="29"/>
      <c r="D11" s="602" t="s">
        <v>626</v>
      </c>
      <c r="E11" s="602" t="s">
        <v>330</v>
      </c>
      <c r="F11" s="603"/>
    </row>
    <row r="12" spans="1:6">
      <c r="A12" s="26"/>
      <c r="B12" s="31" t="s">
        <v>782</v>
      </c>
      <c r="C12" s="31"/>
      <c r="D12" s="604" t="s">
        <v>625</v>
      </c>
      <c r="E12" s="604" t="s">
        <v>303</v>
      </c>
      <c r="F12" s="605"/>
    </row>
    <row r="13" spans="1:6" ht="8.1" customHeight="1">
      <c r="A13" s="34"/>
      <c r="B13" s="34"/>
      <c r="C13" s="34"/>
      <c r="D13" s="34"/>
      <c r="E13" s="34"/>
      <c r="F13" s="606"/>
    </row>
    <row r="14" spans="1:6" ht="8.1" customHeight="1">
      <c r="A14" s="26"/>
      <c r="B14" s="26"/>
      <c r="C14" s="26"/>
      <c r="D14" s="27"/>
      <c r="E14" s="27"/>
      <c r="F14" s="28"/>
    </row>
    <row r="15" spans="1:6" ht="15">
      <c r="A15" s="26"/>
      <c r="B15" s="29" t="s">
        <v>25</v>
      </c>
      <c r="C15" s="29"/>
      <c r="D15" s="30">
        <f>SUM(D19,D23,D27,D31,D35)</f>
        <v>73360</v>
      </c>
      <c r="E15" s="30">
        <f>SUM(E19,E23,E27,E31,E35)</f>
        <v>1227083</v>
      </c>
      <c r="F15" s="607"/>
    </row>
    <row r="16" spans="1:6" ht="12.95" customHeight="1">
      <c r="A16" s="26"/>
      <c r="B16" s="31" t="s">
        <v>22</v>
      </c>
      <c r="C16" s="31"/>
      <c r="D16" s="33"/>
      <c r="E16" s="33"/>
      <c r="F16" s="475"/>
    </row>
    <row r="17" spans="1:15" ht="18" customHeight="1">
      <c r="A17" s="26"/>
      <c r="B17" s="29"/>
      <c r="C17" s="29"/>
      <c r="D17" s="32"/>
      <c r="E17" s="32"/>
      <c r="F17" s="475"/>
    </row>
    <row r="18" spans="1:15" ht="10.5" customHeight="1">
      <c r="A18" s="26"/>
      <c r="B18" s="29"/>
      <c r="C18" s="29"/>
      <c r="D18" s="32"/>
      <c r="E18" s="32"/>
      <c r="F18" s="475"/>
    </row>
    <row r="19" spans="1:15" ht="18" customHeight="1">
      <c r="A19" s="26"/>
      <c r="B19" s="152" t="s">
        <v>680</v>
      </c>
      <c r="C19" s="29"/>
      <c r="D19" s="166">
        <v>2482</v>
      </c>
      <c r="E19" s="166">
        <v>24881</v>
      </c>
      <c r="F19" s="475"/>
    </row>
    <row r="20" spans="1:15" ht="12.95" customHeight="1">
      <c r="A20" s="26"/>
      <c r="B20" s="172" t="s">
        <v>679</v>
      </c>
      <c r="C20" s="31"/>
      <c r="D20" s="33"/>
      <c r="E20" s="33"/>
      <c r="F20" s="475"/>
    </row>
    <row r="21" spans="1:15" ht="18" customHeight="1">
      <c r="A21" s="26"/>
      <c r="B21" s="29"/>
      <c r="C21" s="29"/>
      <c r="D21" s="32"/>
      <c r="E21" s="32"/>
      <c r="F21" s="475"/>
    </row>
    <row r="22" spans="1:15" ht="10.5" customHeight="1">
      <c r="A22" s="26"/>
      <c r="B22" s="31"/>
      <c r="C22" s="31"/>
      <c r="D22" s="33"/>
      <c r="E22" s="33"/>
      <c r="F22" s="475"/>
    </row>
    <row r="23" spans="1:15" ht="18" customHeight="1">
      <c r="A23" s="26"/>
      <c r="B23" s="152" t="s">
        <v>783</v>
      </c>
      <c r="C23" s="29"/>
      <c r="D23" s="32">
        <v>31392</v>
      </c>
      <c r="E23" s="32">
        <v>595624</v>
      </c>
      <c r="F23" s="475"/>
      <c r="O23" s="476"/>
    </row>
    <row r="24" spans="1:15" ht="12.95" customHeight="1">
      <c r="A24" s="26"/>
      <c r="B24" s="172" t="s">
        <v>784</v>
      </c>
      <c r="C24" s="31"/>
      <c r="D24" s="33"/>
      <c r="E24" s="33"/>
      <c r="F24" s="475"/>
    </row>
    <row r="25" spans="1:15" ht="18" customHeight="1">
      <c r="A25" s="26"/>
      <c r="B25" s="29"/>
      <c r="C25" s="29"/>
      <c r="D25" s="32"/>
      <c r="E25" s="32"/>
      <c r="F25" s="475"/>
    </row>
    <row r="26" spans="1:15" ht="10.5" customHeight="1">
      <c r="A26" s="26"/>
      <c r="B26" s="29"/>
      <c r="C26" s="29"/>
      <c r="D26" s="32"/>
      <c r="E26" s="32"/>
      <c r="F26" s="475"/>
    </row>
    <row r="27" spans="1:15" ht="18" customHeight="1">
      <c r="A27" s="26"/>
      <c r="B27" s="152" t="s">
        <v>383</v>
      </c>
      <c r="C27" s="29"/>
      <c r="D27" s="32">
        <v>7302</v>
      </c>
      <c r="E27" s="32">
        <v>77816</v>
      </c>
      <c r="F27" s="475"/>
    </row>
    <row r="28" spans="1:15" ht="12.95" customHeight="1">
      <c r="A28" s="26"/>
      <c r="B28" s="172" t="s">
        <v>384</v>
      </c>
      <c r="C28" s="31"/>
      <c r="D28" s="33"/>
      <c r="E28" s="33"/>
      <c r="F28" s="475"/>
    </row>
    <row r="29" spans="1:15" ht="18" customHeight="1">
      <c r="A29" s="26"/>
      <c r="B29" s="29"/>
      <c r="C29" s="29"/>
      <c r="D29" s="32"/>
      <c r="E29" s="32"/>
      <c r="F29" s="475"/>
    </row>
    <row r="30" spans="1:15" ht="10.5" customHeight="1">
      <c r="A30" s="26"/>
      <c r="B30" s="29"/>
      <c r="C30" s="29"/>
      <c r="D30" s="32"/>
      <c r="E30" s="32"/>
      <c r="F30" s="475"/>
    </row>
    <row r="31" spans="1:15" ht="18" customHeight="1">
      <c r="A31" s="26"/>
      <c r="B31" s="133" t="s">
        <v>437</v>
      </c>
      <c r="C31" s="29"/>
      <c r="D31" s="32">
        <v>2771</v>
      </c>
      <c r="E31" s="32">
        <v>15239</v>
      </c>
      <c r="F31" s="475"/>
    </row>
    <row r="32" spans="1:15" ht="18" customHeight="1">
      <c r="A32" s="26"/>
      <c r="B32" s="501" t="s">
        <v>438</v>
      </c>
      <c r="C32" s="31"/>
      <c r="D32" s="33"/>
      <c r="E32" s="33"/>
      <c r="F32" s="475"/>
    </row>
    <row r="33" spans="1:23" ht="18" customHeight="1">
      <c r="A33" s="26"/>
      <c r="B33" s="501"/>
      <c r="C33" s="31"/>
      <c r="D33" s="33"/>
      <c r="E33" s="33"/>
      <c r="F33" s="475"/>
    </row>
    <row r="34" spans="1:23" ht="10.5" customHeight="1">
      <c r="A34" s="26"/>
      <c r="B34" s="31"/>
      <c r="C34" s="31"/>
      <c r="D34" s="33"/>
      <c r="E34" s="33"/>
      <c r="F34" s="475"/>
    </row>
    <row r="35" spans="1:23" ht="18" customHeight="1">
      <c r="A35" s="26"/>
      <c r="B35" s="29" t="s">
        <v>785</v>
      </c>
      <c r="C35" s="29"/>
      <c r="D35" s="32">
        <v>29413</v>
      </c>
      <c r="E35" s="32">
        <v>513523</v>
      </c>
      <c r="F35" s="475"/>
    </row>
    <row r="36" spans="1:23" ht="13.5" customHeight="1">
      <c r="A36" s="26"/>
      <c r="B36" s="31" t="s">
        <v>786</v>
      </c>
      <c r="C36" s="31"/>
      <c r="D36" s="33"/>
      <c r="E36" s="33"/>
      <c r="F36" s="475"/>
    </row>
    <row r="37" spans="1:23" ht="18" customHeight="1">
      <c r="A37" s="26"/>
      <c r="B37" s="31"/>
      <c r="C37" s="31"/>
      <c r="D37" s="31"/>
      <c r="E37" s="31"/>
      <c r="F37" s="608"/>
    </row>
    <row r="38" spans="1:23" ht="10.5" customHeight="1">
      <c r="A38" s="34"/>
      <c r="B38" s="35"/>
      <c r="C38" s="35"/>
      <c r="D38" s="35"/>
      <c r="E38" s="35"/>
      <c r="F38" s="609"/>
    </row>
    <row r="39" spans="1:23" s="465" customFormat="1" ht="15" customHeight="1">
      <c r="F39" s="443" t="s">
        <v>0</v>
      </c>
    </row>
    <row r="40" spans="1:23" s="465" customFormat="1" ht="11.25">
      <c r="D40" s="456"/>
      <c r="E40" s="470"/>
      <c r="F40" s="443" t="s">
        <v>843</v>
      </c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</row>
    <row r="41" spans="1:23" s="465" customFormat="1" ht="11.25">
      <c r="D41" s="456"/>
      <c r="E41" s="470"/>
      <c r="F41" s="394" t="s">
        <v>811</v>
      </c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</row>
    <row r="42" spans="1:23" s="478" customFormat="1" ht="11.25">
      <c r="A42" s="477"/>
      <c r="F42" s="394" t="s">
        <v>844</v>
      </c>
    </row>
    <row r="43" spans="1:23" s="610" customFormat="1" ht="13.5" customHeight="1">
      <c r="A43" s="479"/>
      <c r="B43" s="478"/>
      <c r="C43" s="478"/>
      <c r="D43" s="480"/>
      <c r="E43" s="480"/>
    </row>
    <row r="44" spans="1:23" s="611" customFormat="1" ht="12">
      <c r="F44" s="39"/>
    </row>
    <row r="45" spans="1:23" ht="12" customHeight="1"/>
    <row r="83" spans="2:2">
      <c r="B83" s="25" t="s">
        <v>620</v>
      </c>
    </row>
  </sheetData>
  <printOptions horizontalCentered="1" gridLinesSet="0"/>
  <pageMargins left="0.39370078740157499" right="0.39370078740157499" top="0.74803149606299202" bottom="0.511811023622047" header="0.118110236220472" footer="0.39370078740157499"/>
  <pageSetup paperSize="9" orientation="portrait" r:id="rId1"/>
  <headerFooter scaleWithDoc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transitionEvaluation="1"/>
  <dimension ref="A1:W349"/>
  <sheetViews>
    <sheetView showGridLines="0" view="pageBreakPreview" zoomScale="90" zoomScaleSheetLayoutView="90" workbookViewId="0">
      <selection activeCell="R16" sqref="R16"/>
    </sheetView>
  </sheetViews>
  <sheetFormatPr defaultColWidth="6.7109375" defaultRowHeight="15"/>
  <cols>
    <col min="1" max="1" width="0.85546875" style="158" customWidth="1"/>
    <col min="2" max="2" width="12" style="158" customWidth="1"/>
    <col min="3" max="3" width="22.85546875" style="158" customWidth="1"/>
    <col min="4" max="4" width="10" style="159" customWidth="1"/>
    <col min="5" max="5" width="9.140625" style="158" customWidth="1"/>
    <col min="6" max="6" width="13.7109375" style="158" customWidth="1"/>
    <col min="7" max="7" width="3.42578125" style="158" customWidth="1"/>
    <col min="8" max="8" width="10" style="159" customWidth="1"/>
    <col min="9" max="9" width="9.140625" style="158" customWidth="1"/>
    <col min="10" max="10" width="13.7109375" style="158" customWidth="1"/>
    <col min="11" max="11" width="0.85546875" style="158" customWidth="1"/>
    <col min="12" max="12" width="0.7109375" style="158" customWidth="1"/>
    <col min="13" max="13" width="6.7109375" style="158"/>
    <col min="14" max="14" width="7.85546875" style="158" bestFit="1" customWidth="1"/>
    <col min="15" max="254" width="6.7109375" style="158"/>
    <col min="255" max="255" width="0.85546875" style="158" customWidth="1"/>
    <col min="256" max="256" width="29" style="158" customWidth="1"/>
    <col min="257" max="257" width="0.5703125" style="158" customWidth="1"/>
    <col min="258" max="258" width="7.28515625" style="158" customWidth="1"/>
    <col min="259" max="259" width="1" style="158" customWidth="1"/>
    <col min="260" max="260" width="7.42578125" style="158" customWidth="1"/>
    <col min="261" max="261" width="11.140625" style="158" customWidth="1"/>
    <col min="262" max="262" width="1.140625" style="158" customWidth="1"/>
    <col min="263" max="263" width="8" style="158" customWidth="1"/>
    <col min="264" max="264" width="7.42578125" style="158" customWidth="1"/>
    <col min="265" max="265" width="11.5703125" style="158" customWidth="1"/>
    <col min="266" max="266" width="0.85546875" style="158" customWidth="1"/>
    <col min="267" max="267" width="0.7109375" style="158" customWidth="1"/>
    <col min="268" max="268" width="1.140625" style="158" customWidth="1"/>
    <col min="269" max="269" width="6.7109375" style="158"/>
    <col min="270" max="270" width="7.85546875" style="158" bestFit="1" customWidth="1"/>
    <col min="271" max="510" width="6.7109375" style="158"/>
    <col min="511" max="511" width="0.85546875" style="158" customWidth="1"/>
    <col min="512" max="512" width="29" style="158" customWidth="1"/>
    <col min="513" max="513" width="0.5703125" style="158" customWidth="1"/>
    <col min="514" max="514" width="7.28515625" style="158" customWidth="1"/>
    <col min="515" max="515" width="1" style="158" customWidth="1"/>
    <col min="516" max="516" width="7.42578125" style="158" customWidth="1"/>
    <col min="517" max="517" width="11.140625" style="158" customWidth="1"/>
    <col min="518" max="518" width="1.140625" style="158" customWidth="1"/>
    <col min="519" max="519" width="8" style="158" customWidth="1"/>
    <col min="520" max="520" width="7.42578125" style="158" customWidth="1"/>
    <col min="521" max="521" width="11.5703125" style="158" customWidth="1"/>
    <col min="522" max="522" width="0.85546875" style="158" customWidth="1"/>
    <col min="523" max="523" width="0.7109375" style="158" customWidth="1"/>
    <col min="524" max="524" width="1.140625" style="158" customWidth="1"/>
    <col min="525" max="525" width="6.7109375" style="158"/>
    <col min="526" max="526" width="7.85546875" style="158" bestFit="1" customWidth="1"/>
    <col min="527" max="766" width="6.7109375" style="158"/>
    <col min="767" max="767" width="0.85546875" style="158" customWidth="1"/>
    <col min="768" max="768" width="29" style="158" customWidth="1"/>
    <col min="769" max="769" width="0.5703125" style="158" customWidth="1"/>
    <col min="770" max="770" width="7.28515625" style="158" customWidth="1"/>
    <col min="771" max="771" width="1" style="158" customWidth="1"/>
    <col min="772" max="772" width="7.42578125" style="158" customWidth="1"/>
    <col min="773" max="773" width="11.140625" style="158" customWidth="1"/>
    <col min="774" max="774" width="1.140625" style="158" customWidth="1"/>
    <col min="775" max="775" width="8" style="158" customWidth="1"/>
    <col min="776" max="776" width="7.42578125" style="158" customWidth="1"/>
    <col min="777" max="777" width="11.5703125" style="158" customWidth="1"/>
    <col min="778" max="778" width="0.85546875" style="158" customWidth="1"/>
    <col min="779" max="779" width="0.7109375" style="158" customWidth="1"/>
    <col min="780" max="780" width="1.140625" style="158" customWidth="1"/>
    <col min="781" max="781" width="6.7109375" style="158"/>
    <col min="782" max="782" width="7.85546875" style="158" bestFit="1" customWidth="1"/>
    <col min="783" max="1022" width="6.7109375" style="158"/>
    <col min="1023" max="1023" width="0.85546875" style="158" customWidth="1"/>
    <col min="1024" max="1024" width="29" style="158" customWidth="1"/>
    <col min="1025" max="1025" width="0.5703125" style="158" customWidth="1"/>
    <col min="1026" max="1026" width="7.28515625" style="158" customWidth="1"/>
    <col min="1027" max="1027" width="1" style="158" customWidth="1"/>
    <col min="1028" max="1028" width="7.42578125" style="158" customWidth="1"/>
    <col min="1029" max="1029" width="11.140625" style="158" customWidth="1"/>
    <col min="1030" max="1030" width="1.140625" style="158" customWidth="1"/>
    <col min="1031" max="1031" width="8" style="158" customWidth="1"/>
    <col min="1032" max="1032" width="7.42578125" style="158" customWidth="1"/>
    <col min="1033" max="1033" width="11.5703125" style="158" customWidth="1"/>
    <col min="1034" max="1034" width="0.85546875" style="158" customWidth="1"/>
    <col min="1035" max="1035" width="0.7109375" style="158" customWidth="1"/>
    <col min="1036" max="1036" width="1.140625" style="158" customWidth="1"/>
    <col min="1037" max="1037" width="6.7109375" style="158"/>
    <col min="1038" max="1038" width="7.85546875" style="158" bestFit="1" customWidth="1"/>
    <col min="1039" max="1278" width="6.7109375" style="158"/>
    <col min="1279" max="1279" width="0.85546875" style="158" customWidth="1"/>
    <col min="1280" max="1280" width="29" style="158" customWidth="1"/>
    <col min="1281" max="1281" width="0.5703125" style="158" customWidth="1"/>
    <col min="1282" max="1282" width="7.28515625" style="158" customWidth="1"/>
    <col min="1283" max="1283" width="1" style="158" customWidth="1"/>
    <col min="1284" max="1284" width="7.42578125" style="158" customWidth="1"/>
    <col min="1285" max="1285" width="11.140625" style="158" customWidth="1"/>
    <col min="1286" max="1286" width="1.140625" style="158" customWidth="1"/>
    <col min="1287" max="1287" width="8" style="158" customWidth="1"/>
    <col min="1288" max="1288" width="7.42578125" style="158" customWidth="1"/>
    <col min="1289" max="1289" width="11.5703125" style="158" customWidth="1"/>
    <col min="1290" max="1290" width="0.85546875" style="158" customWidth="1"/>
    <col min="1291" max="1291" width="0.7109375" style="158" customWidth="1"/>
    <col min="1292" max="1292" width="1.140625" style="158" customWidth="1"/>
    <col min="1293" max="1293" width="6.7109375" style="158"/>
    <col min="1294" max="1294" width="7.85546875" style="158" bestFit="1" customWidth="1"/>
    <col min="1295" max="1534" width="6.7109375" style="158"/>
    <col min="1535" max="1535" width="0.85546875" style="158" customWidth="1"/>
    <col min="1536" max="1536" width="29" style="158" customWidth="1"/>
    <col min="1537" max="1537" width="0.5703125" style="158" customWidth="1"/>
    <col min="1538" max="1538" width="7.28515625" style="158" customWidth="1"/>
    <col min="1539" max="1539" width="1" style="158" customWidth="1"/>
    <col min="1540" max="1540" width="7.42578125" style="158" customWidth="1"/>
    <col min="1541" max="1541" width="11.140625" style="158" customWidth="1"/>
    <col min="1542" max="1542" width="1.140625" style="158" customWidth="1"/>
    <col min="1543" max="1543" width="8" style="158" customWidth="1"/>
    <col min="1544" max="1544" width="7.42578125" style="158" customWidth="1"/>
    <col min="1545" max="1545" width="11.5703125" style="158" customWidth="1"/>
    <col min="1546" max="1546" width="0.85546875" style="158" customWidth="1"/>
    <col min="1547" max="1547" width="0.7109375" style="158" customWidth="1"/>
    <col min="1548" max="1548" width="1.140625" style="158" customWidth="1"/>
    <col min="1549" max="1549" width="6.7109375" style="158"/>
    <col min="1550" max="1550" width="7.85546875" style="158" bestFit="1" customWidth="1"/>
    <col min="1551" max="1790" width="6.7109375" style="158"/>
    <col min="1791" max="1791" width="0.85546875" style="158" customWidth="1"/>
    <col min="1792" max="1792" width="29" style="158" customWidth="1"/>
    <col min="1793" max="1793" width="0.5703125" style="158" customWidth="1"/>
    <col min="1794" max="1794" width="7.28515625" style="158" customWidth="1"/>
    <col min="1795" max="1795" width="1" style="158" customWidth="1"/>
    <col min="1796" max="1796" width="7.42578125" style="158" customWidth="1"/>
    <col min="1797" max="1797" width="11.140625" style="158" customWidth="1"/>
    <col min="1798" max="1798" width="1.140625" style="158" customWidth="1"/>
    <col min="1799" max="1799" width="8" style="158" customWidth="1"/>
    <col min="1800" max="1800" width="7.42578125" style="158" customWidth="1"/>
    <col min="1801" max="1801" width="11.5703125" style="158" customWidth="1"/>
    <col min="1802" max="1802" width="0.85546875" style="158" customWidth="1"/>
    <col min="1803" max="1803" width="0.7109375" style="158" customWidth="1"/>
    <col min="1804" max="1804" width="1.140625" style="158" customWidth="1"/>
    <col min="1805" max="1805" width="6.7109375" style="158"/>
    <col min="1806" max="1806" width="7.85546875" style="158" bestFit="1" customWidth="1"/>
    <col min="1807" max="2046" width="6.7109375" style="158"/>
    <col min="2047" max="2047" width="0.85546875" style="158" customWidth="1"/>
    <col min="2048" max="2048" width="29" style="158" customWidth="1"/>
    <col min="2049" max="2049" width="0.5703125" style="158" customWidth="1"/>
    <col min="2050" max="2050" width="7.28515625" style="158" customWidth="1"/>
    <col min="2051" max="2051" width="1" style="158" customWidth="1"/>
    <col min="2052" max="2052" width="7.42578125" style="158" customWidth="1"/>
    <col min="2053" max="2053" width="11.140625" style="158" customWidth="1"/>
    <col min="2054" max="2054" width="1.140625" style="158" customWidth="1"/>
    <col min="2055" max="2055" width="8" style="158" customWidth="1"/>
    <col min="2056" max="2056" width="7.42578125" style="158" customWidth="1"/>
    <col min="2057" max="2057" width="11.5703125" style="158" customWidth="1"/>
    <col min="2058" max="2058" width="0.85546875" style="158" customWidth="1"/>
    <col min="2059" max="2059" width="0.7109375" style="158" customWidth="1"/>
    <col min="2060" max="2060" width="1.140625" style="158" customWidth="1"/>
    <col min="2061" max="2061" width="6.7109375" style="158"/>
    <col min="2062" max="2062" width="7.85546875" style="158" bestFit="1" customWidth="1"/>
    <col min="2063" max="2302" width="6.7109375" style="158"/>
    <col min="2303" max="2303" width="0.85546875" style="158" customWidth="1"/>
    <col min="2304" max="2304" width="29" style="158" customWidth="1"/>
    <col min="2305" max="2305" width="0.5703125" style="158" customWidth="1"/>
    <col min="2306" max="2306" width="7.28515625" style="158" customWidth="1"/>
    <col min="2307" max="2307" width="1" style="158" customWidth="1"/>
    <col min="2308" max="2308" width="7.42578125" style="158" customWidth="1"/>
    <col min="2309" max="2309" width="11.140625" style="158" customWidth="1"/>
    <col min="2310" max="2310" width="1.140625" style="158" customWidth="1"/>
    <col min="2311" max="2311" width="8" style="158" customWidth="1"/>
    <col min="2312" max="2312" width="7.42578125" style="158" customWidth="1"/>
    <col min="2313" max="2313" width="11.5703125" style="158" customWidth="1"/>
    <col min="2314" max="2314" width="0.85546875" style="158" customWidth="1"/>
    <col min="2315" max="2315" width="0.7109375" style="158" customWidth="1"/>
    <col min="2316" max="2316" width="1.140625" style="158" customWidth="1"/>
    <col min="2317" max="2317" width="6.7109375" style="158"/>
    <col min="2318" max="2318" width="7.85546875" style="158" bestFit="1" customWidth="1"/>
    <col min="2319" max="2558" width="6.7109375" style="158"/>
    <col min="2559" max="2559" width="0.85546875" style="158" customWidth="1"/>
    <col min="2560" max="2560" width="29" style="158" customWidth="1"/>
    <col min="2561" max="2561" width="0.5703125" style="158" customWidth="1"/>
    <col min="2562" max="2562" width="7.28515625" style="158" customWidth="1"/>
    <col min="2563" max="2563" width="1" style="158" customWidth="1"/>
    <col min="2564" max="2564" width="7.42578125" style="158" customWidth="1"/>
    <col min="2565" max="2565" width="11.140625" style="158" customWidth="1"/>
    <col min="2566" max="2566" width="1.140625" style="158" customWidth="1"/>
    <col min="2567" max="2567" width="8" style="158" customWidth="1"/>
    <col min="2568" max="2568" width="7.42578125" style="158" customWidth="1"/>
    <col min="2569" max="2569" width="11.5703125" style="158" customWidth="1"/>
    <col min="2570" max="2570" width="0.85546875" style="158" customWidth="1"/>
    <col min="2571" max="2571" width="0.7109375" style="158" customWidth="1"/>
    <col min="2572" max="2572" width="1.140625" style="158" customWidth="1"/>
    <col min="2573" max="2573" width="6.7109375" style="158"/>
    <col min="2574" max="2574" width="7.85546875" style="158" bestFit="1" customWidth="1"/>
    <col min="2575" max="2814" width="6.7109375" style="158"/>
    <col min="2815" max="2815" width="0.85546875" style="158" customWidth="1"/>
    <col min="2816" max="2816" width="29" style="158" customWidth="1"/>
    <col min="2817" max="2817" width="0.5703125" style="158" customWidth="1"/>
    <col min="2818" max="2818" width="7.28515625" style="158" customWidth="1"/>
    <col min="2819" max="2819" width="1" style="158" customWidth="1"/>
    <col min="2820" max="2820" width="7.42578125" style="158" customWidth="1"/>
    <col min="2821" max="2821" width="11.140625" style="158" customWidth="1"/>
    <col min="2822" max="2822" width="1.140625" style="158" customWidth="1"/>
    <col min="2823" max="2823" width="8" style="158" customWidth="1"/>
    <col min="2824" max="2824" width="7.42578125" style="158" customWidth="1"/>
    <col min="2825" max="2825" width="11.5703125" style="158" customWidth="1"/>
    <col min="2826" max="2826" width="0.85546875" style="158" customWidth="1"/>
    <col min="2827" max="2827" width="0.7109375" style="158" customWidth="1"/>
    <col min="2828" max="2828" width="1.140625" style="158" customWidth="1"/>
    <col min="2829" max="2829" width="6.7109375" style="158"/>
    <col min="2830" max="2830" width="7.85546875" style="158" bestFit="1" customWidth="1"/>
    <col min="2831" max="3070" width="6.7109375" style="158"/>
    <col min="3071" max="3071" width="0.85546875" style="158" customWidth="1"/>
    <col min="3072" max="3072" width="29" style="158" customWidth="1"/>
    <col min="3073" max="3073" width="0.5703125" style="158" customWidth="1"/>
    <col min="3074" max="3074" width="7.28515625" style="158" customWidth="1"/>
    <col min="3075" max="3075" width="1" style="158" customWidth="1"/>
    <col min="3076" max="3076" width="7.42578125" style="158" customWidth="1"/>
    <col min="3077" max="3077" width="11.140625" style="158" customWidth="1"/>
    <col min="3078" max="3078" width="1.140625" style="158" customWidth="1"/>
    <col min="3079" max="3079" width="8" style="158" customWidth="1"/>
    <col min="3080" max="3080" width="7.42578125" style="158" customWidth="1"/>
    <col min="3081" max="3081" width="11.5703125" style="158" customWidth="1"/>
    <col min="3082" max="3082" width="0.85546875" style="158" customWidth="1"/>
    <col min="3083" max="3083" width="0.7109375" style="158" customWidth="1"/>
    <col min="3084" max="3084" width="1.140625" style="158" customWidth="1"/>
    <col min="3085" max="3085" width="6.7109375" style="158"/>
    <col min="3086" max="3086" width="7.85546875" style="158" bestFit="1" customWidth="1"/>
    <col min="3087" max="3326" width="6.7109375" style="158"/>
    <col min="3327" max="3327" width="0.85546875" style="158" customWidth="1"/>
    <col min="3328" max="3328" width="29" style="158" customWidth="1"/>
    <col min="3329" max="3329" width="0.5703125" style="158" customWidth="1"/>
    <col min="3330" max="3330" width="7.28515625" style="158" customWidth="1"/>
    <col min="3331" max="3331" width="1" style="158" customWidth="1"/>
    <col min="3332" max="3332" width="7.42578125" style="158" customWidth="1"/>
    <col min="3333" max="3333" width="11.140625" style="158" customWidth="1"/>
    <col min="3334" max="3334" width="1.140625" style="158" customWidth="1"/>
    <col min="3335" max="3335" width="8" style="158" customWidth="1"/>
    <col min="3336" max="3336" width="7.42578125" style="158" customWidth="1"/>
    <col min="3337" max="3337" width="11.5703125" style="158" customWidth="1"/>
    <col min="3338" max="3338" width="0.85546875" style="158" customWidth="1"/>
    <col min="3339" max="3339" width="0.7109375" style="158" customWidth="1"/>
    <col min="3340" max="3340" width="1.140625" style="158" customWidth="1"/>
    <col min="3341" max="3341" width="6.7109375" style="158"/>
    <col min="3342" max="3342" width="7.85546875" style="158" bestFit="1" customWidth="1"/>
    <col min="3343" max="3582" width="6.7109375" style="158"/>
    <col min="3583" max="3583" width="0.85546875" style="158" customWidth="1"/>
    <col min="3584" max="3584" width="29" style="158" customWidth="1"/>
    <col min="3585" max="3585" width="0.5703125" style="158" customWidth="1"/>
    <col min="3586" max="3586" width="7.28515625" style="158" customWidth="1"/>
    <col min="3587" max="3587" width="1" style="158" customWidth="1"/>
    <col min="3588" max="3588" width="7.42578125" style="158" customWidth="1"/>
    <col min="3589" max="3589" width="11.140625" style="158" customWidth="1"/>
    <col min="3590" max="3590" width="1.140625" style="158" customWidth="1"/>
    <col min="3591" max="3591" width="8" style="158" customWidth="1"/>
    <col min="3592" max="3592" width="7.42578125" style="158" customWidth="1"/>
    <col min="3593" max="3593" width="11.5703125" style="158" customWidth="1"/>
    <col min="3594" max="3594" width="0.85546875" style="158" customWidth="1"/>
    <col min="3595" max="3595" width="0.7109375" style="158" customWidth="1"/>
    <col min="3596" max="3596" width="1.140625" style="158" customWidth="1"/>
    <col min="3597" max="3597" width="6.7109375" style="158"/>
    <col min="3598" max="3598" width="7.85546875" style="158" bestFit="1" customWidth="1"/>
    <col min="3599" max="3838" width="6.7109375" style="158"/>
    <col min="3839" max="3839" width="0.85546875" style="158" customWidth="1"/>
    <col min="3840" max="3840" width="29" style="158" customWidth="1"/>
    <col min="3841" max="3841" width="0.5703125" style="158" customWidth="1"/>
    <col min="3842" max="3842" width="7.28515625" style="158" customWidth="1"/>
    <col min="3843" max="3843" width="1" style="158" customWidth="1"/>
    <col min="3844" max="3844" width="7.42578125" style="158" customWidth="1"/>
    <col min="3845" max="3845" width="11.140625" style="158" customWidth="1"/>
    <col min="3846" max="3846" width="1.140625" style="158" customWidth="1"/>
    <col min="3847" max="3847" width="8" style="158" customWidth="1"/>
    <col min="3848" max="3848" width="7.42578125" style="158" customWidth="1"/>
    <col min="3849" max="3849" width="11.5703125" style="158" customWidth="1"/>
    <col min="3850" max="3850" width="0.85546875" style="158" customWidth="1"/>
    <col min="3851" max="3851" width="0.7109375" style="158" customWidth="1"/>
    <col min="3852" max="3852" width="1.140625" style="158" customWidth="1"/>
    <col min="3853" max="3853" width="6.7109375" style="158"/>
    <col min="3854" max="3854" width="7.85546875" style="158" bestFit="1" customWidth="1"/>
    <col min="3855" max="4094" width="6.7109375" style="158"/>
    <col min="4095" max="4095" width="0.85546875" style="158" customWidth="1"/>
    <col min="4096" max="4096" width="29" style="158" customWidth="1"/>
    <col min="4097" max="4097" width="0.5703125" style="158" customWidth="1"/>
    <col min="4098" max="4098" width="7.28515625" style="158" customWidth="1"/>
    <col min="4099" max="4099" width="1" style="158" customWidth="1"/>
    <col min="4100" max="4100" width="7.42578125" style="158" customWidth="1"/>
    <col min="4101" max="4101" width="11.140625" style="158" customWidth="1"/>
    <col min="4102" max="4102" width="1.140625" style="158" customWidth="1"/>
    <col min="4103" max="4103" width="8" style="158" customWidth="1"/>
    <col min="4104" max="4104" width="7.42578125" style="158" customWidth="1"/>
    <col min="4105" max="4105" width="11.5703125" style="158" customWidth="1"/>
    <col min="4106" max="4106" width="0.85546875" style="158" customWidth="1"/>
    <col min="4107" max="4107" width="0.7109375" style="158" customWidth="1"/>
    <col min="4108" max="4108" width="1.140625" style="158" customWidth="1"/>
    <col min="4109" max="4109" width="6.7109375" style="158"/>
    <col min="4110" max="4110" width="7.85546875" style="158" bestFit="1" customWidth="1"/>
    <col min="4111" max="4350" width="6.7109375" style="158"/>
    <col min="4351" max="4351" width="0.85546875" style="158" customWidth="1"/>
    <col min="4352" max="4352" width="29" style="158" customWidth="1"/>
    <col min="4353" max="4353" width="0.5703125" style="158" customWidth="1"/>
    <col min="4354" max="4354" width="7.28515625" style="158" customWidth="1"/>
    <col min="4355" max="4355" width="1" style="158" customWidth="1"/>
    <col min="4356" max="4356" width="7.42578125" style="158" customWidth="1"/>
    <col min="4357" max="4357" width="11.140625" style="158" customWidth="1"/>
    <col min="4358" max="4358" width="1.140625" style="158" customWidth="1"/>
    <col min="4359" max="4359" width="8" style="158" customWidth="1"/>
    <col min="4360" max="4360" width="7.42578125" style="158" customWidth="1"/>
    <col min="4361" max="4361" width="11.5703125" style="158" customWidth="1"/>
    <col min="4362" max="4362" width="0.85546875" style="158" customWidth="1"/>
    <col min="4363" max="4363" width="0.7109375" style="158" customWidth="1"/>
    <col min="4364" max="4364" width="1.140625" style="158" customWidth="1"/>
    <col min="4365" max="4365" width="6.7109375" style="158"/>
    <col min="4366" max="4366" width="7.85546875" style="158" bestFit="1" customWidth="1"/>
    <col min="4367" max="4606" width="6.7109375" style="158"/>
    <col min="4607" max="4607" width="0.85546875" style="158" customWidth="1"/>
    <col min="4608" max="4608" width="29" style="158" customWidth="1"/>
    <col min="4609" max="4609" width="0.5703125" style="158" customWidth="1"/>
    <col min="4610" max="4610" width="7.28515625" style="158" customWidth="1"/>
    <col min="4611" max="4611" width="1" style="158" customWidth="1"/>
    <col min="4612" max="4612" width="7.42578125" style="158" customWidth="1"/>
    <col min="4613" max="4613" width="11.140625" style="158" customWidth="1"/>
    <col min="4614" max="4614" width="1.140625" style="158" customWidth="1"/>
    <col min="4615" max="4615" width="8" style="158" customWidth="1"/>
    <col min="4616" max="4616" width="7.42578125" style="158" customWidth="1"/>
    <col min="4617" max="4617" width="11.5703125" style="158" customWidth="1"/>
    <col min="4618" max="4618" width="0.85546875" style="158" customWidth="1"/>
    <col min="4619" max="4619" width="0.7109375" style="158" customWidth="1"/>
    <col min="4620" max="4620" width="1.140625" style="158" customWidth="1"/>
    <col min="4621" max="4621" width="6.7109375" style="158"/>
    <col min="4622" max="4622" width="7.85546875" style="158" bestFit="1" customWidth="1"/>
    <col min="4623" max="4862" width="6.7109375" style="158"/>
    <col min="4863" max="4863" width="0.85546875" style="158" customWidth="1"/>
    <col min="4864" max="4864" width="29" style="158" customWidth="1"/>
    <col min="4865" max="4865" width="0.5703125" style="158" customWidth="1"/>
    <col min="4866" max="4866" width="7.28515625" style="158" customWidth="1"/>
    <col min="4867" max="4867" width="1" style="158" customWidth="1"/>
    <col min="4868" max="4868" width="7.42578125" style="158" customWidth="1"/>
    <col min="4869" max="4869" width="11.140625" style="158" customWidth="1"/>
    <col min="4870" max="4870" width="1.140625" style="158" customWidth="1"/>
    <col min="4871" max="4871" width="8" style="158" customWidth="1"/>
    <col min="4872" max="4872" width="7.42578125" style="158" customWidth="1"/>
    <col min="4873" max="4873" width="11.5703125" style="158" customWidth="1"/>
    <col min="4874" max="4874" width="0.85546875" style="158" customWidth="1"/>
    <col min="4875" max="4875" width="0.7109375" style="158" customWidth="1"/>
    <col min="4876" max="4876" width="1.140625" style="158" customWidth="1"/>
    <col min="4877" max="4877" width="6.7109375" style="158"/>
    <col min="4878" max="4878" width="7.85546875" style="158" bestFit="1" customWidth="1"/>
    <col min="4879" max="5118" width="6.7109375" style="158"/>
    <col min="5119" max="5119" width="0.85546875" style="158" customWidth="1"/>
    <col min="5120" max="5120" width="29" style="158" customWidth="1"/>
    <col min="5121" max="5121" width="0.5703125" style="158" customWidth="1"/>
    <col min="5122" max="5122" width="7.28515625" style="158" customWidth="1"/>
    <col min="5123" max="5123" width="1" style="158" customWidth="1"/>
    <col min="5124" max="5124" width="7.42578125" style="158" customWidth="1"/>
    <col min="5125" max="5125" width="11.140625" style="158" customWidth="1"/>
    <col min="5126" max="5126" width="1.140625" style="158" customWidth="1"/>
    <col min="5127" max="5127" width="8" style="158" customWidth="1"/>
    <col min="5128" max="5128" width="7.42578125" style="158" customWidth="1"/>
    <col min="5129" max="5129" width="11.5703125" style="158" customWidth="1"/>
    <col min="5130" max="5130" width="0.85546875" style="158" customWidth="1"/>
    <col min="5131" max="5131" width="0.7109375" style="158" customWidth="1"/>
    <col min="5132" max="5132" width="1.140625" style="158" customWidth="1"/>
    <col min="5133" max="5133" width="6.7109375" style="158"/>
    <col min="5134" max="5134" width="7.85546875" style="158" bestFit="1" customWidth="1"/>
    <col min="5135" max="5374" width="6.7109375" style="158"/>
    <col min="5375" max="5375" width="0.85546875" style="158" customWidth="1"/>
    <col min="5376" max="5376" width="29" style="158" customWidth="1"/>
    <col min="5377" max="5377" width="0.5703125" style="158" customWidth="1"/>
    <col min="5378" max="5378" width="7.28515625" style="158" customWidth="1"/>
    <col min="5379" max="5379" width="1" style="158" customWidth="1"/>
    <col min="5380" max="5380" width="7.42578125" style="158" customWidth="1"/>
    <col min="5381" max="5381" width="11.140625" style="158" customWidth="1"/>
    <col min="5382" max="5382" width="1.140625" style="158" customWidth="1"/>
    <col min="5383" max="5383" width="8" style="158" customWidth="1"/>
    <col min="5384" max="5384" width="7.42578125" style="158" customWidth="1"/>
    <col min="5385" max="5385" width="11.5703125" style="158" customWidth="1"/>
    <col min="5386" max="5386" width="0.85546875" style="158" customWidth="1"/>
    <col min="5387" max="5387" width="0.7109375" style="158" customWidth="1"/>
    <col min="5388" max="5388" width="1.140625" style="158" customWidth="1"/>
    <col min="5389" max="5389" width="6.7109375" style="158"/>
    <col min="5390" max="5390" width="7.85546875" style="158" bestFit="1" customWidth="1"/>
    <col min="5391" max="5630" width="6.7109375" style="158"/>
    <col min="5631" max="5631" width="0.85546875" style="158" customWidth="1"/>
    <col min="5632" max="5632" width="29" style="158" customWidth="1"/>
    <col min="5633" max="5633" width="0.5703125" style="158" customWidth="1"/>
    <col min="5634" max="5634" width="7.28515625" style="158" customWidth="1"/>
    <col min="5635" max="5635" width="1" style="158" customWidth="1"/>
    <col min="5636" max="5636" width="7.42578125" style="158" customWidth="1"/>
    <col min="5637" max="5637" width="11.140625" style="158" customWidth="1"/>
    <col min="5638" max="5638" width="1.140625" style="158" customWidth="1"/>
    <col min="5639" max="5639" width="8" style="158" customWidth="1"/>
    <col min="5640" max="5640" width="7.42578125" style="158" customWidth="1"/>
    <col min="5641" max="5641" width="11.5703125" style="158" customWidth="1"/>
    <col min="5642" max="5642" width="0.85546875" style="158" customWidth="1"/>
    <col min="5643" max="5643" width="0.7109375" style="158" customWidth="1"/>
    <col min="5644" max="5644" width="1.140625" style="158" customWidth="1"/>
    <col min="5645" max="5645" width="6.7109375" style="158"/>
    <col min="5646" max="5646" width="7.85546875" style="158" bestFit="1" customWidth="1"/>
    <col min="5647" max="5886" width="6.7109375" style="158"/>
    <col min="5887" max="5887" width="0.85546875" style="158" customWidth="1"/>
    <col min="5888" max="5888" width="29" style="158" customWidth="1"/>
    <col min="5889" max="5889" width="0.5703125" style="158" customWidth="1"/>
    <col min="5890" max="5890" width="7.28515625" style="158" customWidth="1"/>
    <col min="5891" max="5891" width="1" style="158" customWidth="1"/>
    <col min="5892" max="5892" width="7.42578125" style="158" customWidth="1"/>
    <col min="5893" max="5893" width="11.140625" style="158" customWidth="1"/>
    <col min="5894" max="5894" width="1.140625" style="158" customWidth="1"/>
    <col min="5895" max="5895" width="8" style="158" customWidth="1"/>
    <col min="5896" max="5896" width="7.42578125" style="158" customWidth="1"/>
    <col min="5897" max="5897" width="11.5703125" style="158" customWidth="1"/>
    <col min="5898" max="5898" width="0.85546875" style="158" customWidth="1"/>
    <col min="5899" max="5899" width="0.7109375" style="158" customWidth="1"/>
    <col min="5900" max="5900" width="1.140625" style="158" customWidth="1"/>
    <col min="5901" max="5901" width="6.7109375" style="158"/>
    <col min="5902" max="5902" width="7.85546875" style="158" bestFit="1" customWidth="1"/>
    <col min="5903" max="6142" width="6.7109375" style="158"/>
    <col min="6143" max="6143" width="0.85546875" style="158" customWidth="1"/>
    <col min="6144" max="6144" width="29" style="158" customWidth="1"/>
    <col min="6145" max="6145" width="0.5703125" style="158" customWidth="1"/>
    <col min="6146" max="6146" width="7.28515625" style="158" customWidth="1"/>
    <col min="6147" max="6147" width="1" style="158" customWidth="1"/>
    <col min="6148" max="6148" width="7.42578125" style="158" customWidth="1"/>
    <col min="6149" max="6149" width="11.140625" style="158" customWidth="1"/>
    <col min="6150" max="6150" width="1.140625" style="158" customWidth="1"/>
    <col min="6151" max="6151" width="8" style="158" customWidth="1"/>
    <col min="6152" max="6152" width="7.42578125" style="158" customWidth="1"/>
    <col min="6153" max="6153" width="11.5703125" style="158" customWidth="1"/>
    <col min="6154" max="6154" width="0.85546875" style="158" customWidth="1"/>
    <col min="6155" max="6155" width="0.7109375" style="158" customWidth="1"/>
    <col min="6156" max="6156" width="1.140625" style="158" customWidth="1"/>
    <col min="6157" max="6157" width="6.7109375" style="158"/>
    <col min="6158" max="6158" width="7.85546875" style="158" bestFit="1" customWidth="1"/>
    <col min="6159" max="6398" width="6.7109375" style="158"/>
    <col min="6399" max="6399" width="0.85546875" style="158" customWidth="1"/>
    <col min="6400" max="6400" width="29" style="158" customWidth="1"/>
    <col min="6401" max="6401" width="0.5703125" style="158" customWidth="1"/>
    <col min="6402" max="6402" width="7.28515625" style="158" customWidth="1"/>
    <col min="6403" max="6403" width="1" style="158" customWidth="1"/>
    <col min="6404" max="6404" width="7.42578125" style="158" customWidth="1"/>
    <col min="6405" max="6405" width="11.140625" style="158" customWidth="1"/>
    <col min="6406" max="6406" width="1.140625" style="158" customWidth="1"/>
    <col min="6407" max="6407" width="8" style="158" customWidth="1"/>
    <col min="6408" max="6408" width="7.42578125" style="158" customWidth="1"/>
    <col min="6409" max="6409" width="11.5703125" style="158" customWidth="1"/>
    <col min="6410" max="6410" width="0.85546875" style="158" customWidth="1"/>
    <col min="6411" max="6411" width="0.7109375" style="158" customWidth="1"/>
    <col min="6412" max="6412" width="1.140625" style="158" customWidth="1"/>
    <col min="6413" max="6413" width="6.7109375" style="158"/>
    <col min="6414" max="6414" width="7.85546875" style="158" bestFit="1" customWidth="1"/>
    <col min="6415" max="6654" width="6.7109375" style="158"/>
    <col min="6655" max="6655" width="0.85546875" style="158" customWidth="1"/>
    <col min="6656" max="6656" width="29" style="158" customWidth="1"/>
    <col min="6657" max="6657" width="0.5703125" style="158" customWidth="1"/>
    <col min="6658" max="6658" width="7.28515625" style="158" customWidth="1"/>
    <col min="6659" max="6659" width="1" style="158" customWidth="1"/>
    <col min="6660" max="6660" width="7.42578125" style="158" customWidth="1"/>
    <col min="6661" max="6661" width="11.140625" style="158" customWidth="1"/>
    <col min="6662" max="6662" width="1.140625" style="158" customWidth="1"/>
    <col min="6663" max="6663" width="8" style="158" customWidth="1"/>
    <col min="6664" max="6664" width="7.42578125" style="158" customWidth="1"/>
    <col min="6665" max="6665" width="11.5703125" style="158" customWidth="1"/>
    <col min="6666" max="6666" width="0.85546875" style="158" customWidth="1"/>
    <col min="6667" max="6667" width="0.7109375" style="158" customWidth="1"/>
    <col min="6668" max="6668" width="1.140625" style="158" customWidth="1"/>
    <col min="6669" max="6669" width="6.7109375" style="158"/>
    <col min="6670" max="6670" width="7.85546875" style="158" bestFit="1" customWidth="1"/>
    <col min="6671" max="6910" width="6.7109375" style="158"/>
    <col min="6911" max="6911" width="0.85546875" style="158" customWidth="1"/>
    <col min="6912" max="6912" width="29" style="158" customWidth="1"/>
    <col min="6913" max="6913" width="0.5703125" style="158" customWidth="1"/>
    <col min="6914" max="6914" width="7.28515625" style="158" customWidth="1"/>
    <col min="6915" max="6915" width="1" style="158" customWidth="1"/>
    <col min="6916" max="6916" width="7.42578125" style="158" customWidth="1"/>
    <col min="6917" max="6917" width="11.140625" style="158" customWidth="1"/>
    <col min="6918" max="6918" width="1.140625" style="158" customWidth="1"/>
    <col min="6919" max="6919" width="8" style="158" customWidth="1"/>
    <col min="6920" max="6920" width="7.42578125" style="158" customWidth="1"/>
    <col min="6921" max="6921" width="11.5703125" style="158" customWidth="1"/>
    <col min="6922" max="6922" width="0.85546875" style="158" customWidth="1"/>
    <col min="6923" max="6923" width="0.7109375" style="158" customWidth="1"/>
    <col min="6924" max="6924" width="1.140625" style="158" customWidth="1"/>
    <col min="6925" max="6925" width="6.7109375" style="158"/>
    <col min="6926" max="6926" width="7.85546875" style="158" bestFit="1" customWidth="1"/>
    <col min="6927" max="7166" width="6.7109375" style="158"/>
    <col min="7167" max="7167" width="0.85546875" style="158" customWidth="1"/>
    <col min="7168" max="7168" width="29" style="158" customWidth="1"/>
    <col min="7169" max="7169" width="0.5703125" style="158" customWidth="1"/>
    <col min="7170" max="7170" width="7.28515625" style="158" customWidth="1"/>
    <col min="7171" max="7171" width="1" style="158" customWidth="1"/>
    <col min="7172" max="7172" width="7.42578125" style="158" customWidth="1"/>
    <col min="7173" max="7173" width="11.140625" style="158" customWidth="1"/>
    <col min="7174" max="7174" width="1.140625" style="158" customWidth="1"/>
    <col min="7175" max="7175" width="8" style="158" customWidth="1"/>
    <col min="7176" max="7176" width="7.42578125" style="158" customWidth="1"/>
    <col min="7177" max="7177" width="11.5703125" style="158" customWidth="1"/>
    <col min="7178" max="7178" width="0.85546875" style="158" customWidth="1"/>
    <col min="7179" max="7179" width="0.7109375" style="158" customWidth="1"/>
    <col min="7180" max="7180" width="1.140625" style="158" customWidth="1"/>
    <col min="7181" max="7181" width="6.7109375" style="158"/>
    <col min="7182" max="7182" width="7.85546875" style="158" bestFit="1" customWidth="1"/>
    <col min="7183" max="7422" width="6.7109375" style="158"/>
    <col min="7423" max="7423" width="0.85546875" style="158" customWidth="1"/>
    <col min="7424" max="7424" width="29" style="158" customWidth="1"/>
    <col min="7425" max="7425" width="0.5703125" style="158" customWidth="1"/>
    <col min="7426" max="7426" width="7.28515625" style="158" customWidth="1"/>
    <col min="7427" max="7427" width="1" style="158" customWidth="1"/>
    <col min="7428" max="7428" width="7.42578125" style="158" customWidth="1"/>
    <col min="7429" max="7429" width="11.140625" style="158" customWidth="1"/>
    <col min="7430" max="7430" width="1.140625" style="158" customWidth="1"/>
    <col min="7431" max="7431" width="8" style="158" customWidth="1"/>
    <col min="7432" max="7432" width="7.42578125" style="158" customWidth="1"/>
    <col min="7433" max="7433" width="11.5703125" style="158" customWidth="1"/>
    <col min="7434" max="7434" width="0.85546875" style="158" customWidth="1"/>
    <col min="7435" max="7435" width="0.7109375" style="158" customWidth="1"/>
    <col min="7436" max="7436" width="1.140625" style="158" customWidth="1"/>
    <col min="7437" max="7437" width="6.7109375" style="158"/>
    <col min="7438" max="7438" width="7.85546875" style="158" bestFit="1" customWidth="1"/>
    <col min="7439" max="7678" width="6.7109375" style="158"/>
    <col min="7679" max="7679" width="0.85546875" style="158" customWidth="1"/>
    <col min="7680" max="7680" width="29" style="158" customWidth="1"/>
    <col min="7681" max="7681" width="0.5703125" style="158" customWidth="1"/>
    <col min="7682" max="7682" width="7.28515625" style="158" customWidth="1"/>
    <col min="7683" max="7683" width="1" style="158" customWidth="1"/>
    <col min="7684" max="7684" width="7.42578125" style="158" customWidth="1"/>
    <col min="7685" max="7685" width="11.140625" style="158" customWidth="1"/>
    <col min="7686" max="7686" width="1.140625" style="158" customWidth="1"/>
    <col min="7687" max="7687" width="8" style="158" customWidth="1"/>
    <col min="7688" max="7688" width="7.42578125" style="158" customWidth="1"/>
    <col min="7689" max="7689" width="11.5703125" style="158" customWidth="1"/>
    <col min="7690" max="7690" width="0.85546875" style="158" customWidth="1"/>
    <col min="7691" max="7691" width="0.7109375" style="158" customWidth="1"/>
    <col min="7692" max="7692" width="1.140625" style="158" customWidth="1"/>
    <col min="7693" max="7693" width="6.7109375" style="158"/>
    <col min="7694" max="7694" width="7.85546875" style="158" bestFit="1" customWidth="1"/>
    <col min="7695" max="7934" width="6.7109375" style="158"/>
    <col min="7935" max="7935" width="0.85546875" style="158" customWidth="1"/>
    <col min="7936" max="7936" width="29" style="158" customWidth="1"/>
    <col min="7937" max="7937" width="0.5703125" style="158" customWidth="1"/>
    <col min="7938" max="7938" width="7.28515625" style="158" customWidth="1"/>
    <col min="7939" max="7939" width="1" style="158" customWidth="1"/>
    <col min="7940" max="7940" width="7.42578125" style="158" customWidth="1"/>
    <col min="7941" max="7941" width="11.140625" style="158" customWidth="1"/>
    <col min="7942" max="7942" width="1.140625" style="158" customWidth="1"/>
    <col min="7943" max="7943" width="8" style="158" customWidth="1"/>
    <col min="7944" max="7944" width="7.42578125" style="158" customWidth="1"/>
    <col min="7945" max="7945" width="11.5703125" style="158" customWidth="1"/>
    <col min="7946" max="7946" width="0.85546875" style="158" customWidth="1"/>
    <col min="7947" max="7947" width="0.7109375" style="158" customWidth="1"/>
    <col min="7948" max="7948" width="1.140625" style="158" customWidth="1"/>
    <col min="7949" max="7949" width="6.7109375" style="158"/>
    <col min="7950" max="7950" width="7.85546875" style="158" bestFit="1" customWidth="1"/>
    <col min="7951" max="8190" width="6.7109375" style="158"/>
    <col min="8191" max="8191" width="0.85546875" style="158" customWidth="1"/>
    <col min="8192" max="8192" width="29" style="158" customWidth="1"/>
    <col min="8193" max="8193" width="0.5703125" style="158" customWidth="1"/>
    <col min="8194" max="8194" width="7.28515625" style="158" customWidth="1"/>
    <col min="8195" max="8195" width="1" style="158" customWidth="1"/>
    <col min="8196" max="8196" width="7.42578125" style="158" customWidth="1"/>
    <col min="8197" max="8197" width="11.140625" style="158" customWidth="1"/>
    <col min="8198" max="8198" width="1.140625" style="158" customWidth="1"/>
    <col min="8199" max="8199" width="8" style="158" customWidth="1"/>
    <col min="8200" max="8200" width="7.42578125" style="158" customWidth="1"/>
    <col min="8201" max="8201" width="11.5703125" style="158" customWidth="1"/>
    <col min="8202" max="8202" width="0.85546875" style="158" customWidth="1"/>
    <col min="8203" max="8203" width="0.7109375" style="158" customWidth="1"/>
    <col min="8204" max="8204" width="1.140625" style="158" customWidth="1"/>
    <col min="8205" max="8205" width="6.7109375" style="158"/>
    <col min="8206" max="8206" width="7.85546875" style="158" bestFit="1" customWidth="1"/>
    <col min="8207" max="8446" width="6.7109375" style="158"/>
    <col min="8447" max="8447" width="0.85546875" style="158" customWidth="1"/>
    <col min="8448" max="8448" width="29" style="158" customWidth="1"/>
    <col min="8449" max="8449" width="0.5703125" style="158" customWidth="1"/>
    <col min="8450" max="8450" width="7.28515625" style="158" customWidth="1"/>
    <col min="8451" max="8451" width="1" style="158" customWidth="1"/>
    <col min="8452" max="8452" width="7.42578125" style="158" customWidth="1"/>
    <col min="8453" max="8453" width="11.140625" style="158" customWidth="1"/>
    <col min="8454" max="8454" width="1.140625" style="158" customWidth="1"/>
    <col min="8455" max="8455" width="8" style="158" customWidth="1"/>
    <col min="8456" max="8456" width="7.42578125" style="158" customWidth="1"/>
    <col min="8457" max="8457" width="11.5703125" style="158" customWidth="1"/>
    <col min="8458" max="8458" width="0.85546875" style="158" customWidth="1"/>
    <col min="8459" max="8459" width="0.7109375" style="158" customWidth="1"/>
    <col min="8460" max="8460" width="1.140625" style="158" customWidth="1"/>
    <col min="8461" max="8461" width="6.7109375" style="158"/>
    <col min="8462" max="8462" width="7.85546875" style="158" bestFit="1" customWidth="1"/>
    <col min="8463" max="8702" width="6.7109375" style="158"/>
    <col min="8703" max="8703" width="0.85546875" style="158" customWidth="1"/>
    <col min="8704" max="8704" width="29" style="158" customWidth="1"/>
    <col min="8705" max="8705" width="0.5703125" style="158" customWidth="1"/>
    <col min="8706" max="8706" width="7.28515625" style="158" customWidth="1"/>
    <col min="8707" max="8707" width="1" style="158" customWidth="1"/>
    <col min="8708" max="8708" width="7.42578125" style="158" customWidth="1"/>
    <col min="8709" max="8709" width="11.140625" style="158" customWidth="1"/>
    <col min="8710" max="8710" width="1.140625" style="158" customWidth="1"/>
    <col min="8711" max="8711" width="8" style="158" customWidth="1"/>
    <col min="8712" max="8712" width="7.42578125" style="158" customWidth="1"/>
    <col min="8713" max="8713" width="11.5703125" style="158" customWidth="1"/>
    <col min="8714" max="8714" width="0.85546875" style="158" customWidth="1"/>
    <col min="8715" max="8715" width="0.7109375" style="158" customWidth="1"/>
    <col min="8716" max="8716" width="1.140625" style="158" customWidth="1"/>
    <col min="8717" max="8717" width="6.7109375" style="158"/>
    <col min="8718" max="8718" width="7.85546875" style="158" bestFit="1" customWidth="1"/>
    <col min="8719" max="8958" width="6.7109375" style="158"/>
    <col min="8959" max="8959" width="0.85546875" style="158" customWidth="1"/>
    <col min="8960" max="8960" width="29" style="158" customWidth="1"/>
    <col min="8961" max="8961" width="0.5703125" style="158" customWidth="1"/>
    <col min="8962" max="8962" width="7.28515625" style="158" customWidth="1"/>
    <col min="8963" max="8963" width="1" style="158" customWidth="1"/>
    <col min="8964" max="8964" width="7.42578125" style="158" customWidth="1"/>
    <col min="8965" max="8965" width="11.140625" style="158" customWidth="1"/>
    <col min="8966" max="8966" width="1.140625" style="158" customWidth="1"/>
    <col min="8967" max="8967" width="8" style="158" customWidth="1"/>
    <col min="8968" max="8968" width="7.42578125" style="158" customWidth="1"/>
    <col min="8969" max="8969" width="11.5703125" style="158" customWidth="1"/>
    <col min="8970" max="8970" width="0.85546875" style="158" customWidth="1"/>
    <col min="8971" max="8971" width="0.7109375" style="158" customWidth="1"/>
    <col min="8972" max="8972" width="1.140625" style="158" customWidth="1"/>
    <col min="8973" max="8973" width="6.7109375" style="158"/>
    <col min="8974" max="8974" width="7.85546875" style="158" bestFit="1" customWidth="1"/>
    <col min="8975" max="9214" width="6.7109375" style="158"/>
    <col min="9215" max="9215" width="0.85546875" style="158" customWidth="1"/>
    <col min="9216" max="9216" width="29" style="158" customWidth="1"/>
    <col min="9217" max="9217" width="0.5703125" style="158" customWidth="1"/>
    <col min="9218" max="9218" width="7.28515625" style="158" customWidth="1"/>
    <col min="9219" max="9219" width="1" style="158" customWidth="1"/>
    <col min="9220" max="9220" width="7.42578125" style="158" customWidth="1"/>
    <col min="9221" max="9221" width="11.140625" style="158" customWidth="1"/>
    <col min="9222" max="9222" width="1.140625" style="158" customWidth="1"/>
    <col min="9223" max="9223" width="8" style="158" customWidth="1"/>
    <col min="9224" max="9224" width="7.42578125" style="158" customWidth="1"/>
    <col min="9225" max="9225" width="11.5703125" style="158" customWidth="1"/>
    <col min="9226" max="9226" width="0.85546875" style="158" customWidth="1"/>
    <col min="9227" max="9227" width="0.7109375" style="158" customWidth="1"/>
    <col min="9228" max="9228" width="1.140625" style="158" customWidth="1"/>
    <col min="9229" max="9229" width="6.7109375" style="158"/>
    <col min="9230" max="9230" width="7.85546875" style="158" bestFit="1" customWidth="1"/>
    <col min="9231" max="9470" width="6.7109375" style="158"/>
    <col min="9471" max="9471" width="0.85546875" style="158" customWidth="1"/>
    <col min="9472" max="9472" width="29" style="158" customWidth="1"/>
    <col min="9473" max="9473" width="0.5703125" style="158" customWidth="1"/>
    <col min="9474" max="9474" width="7.28515625" style="158" customWidth="1"/>
    <col min="9475" max="9475" width="1" style="158" customWidth="1"/>
    <col min="9476" max="9476" width="7.42578125" style="158" customWidth="1"/>
    <col min="9477" max="9477" width="11.140625" style="158" customWidth="1"/>
    <col min="9478" max="9478" width="1.140625" style="158" customWidth="1"/>
    <col min="9479" max="9479" width="8" style="158" customWidth="1"/>
    <col min="9480" max="9480" width="7.42578125" style="158" customWidth="1"/>
    <col min="9481" max="9481" width="11.5703125" style="158" customWidth="1"/>
    <col min="9482" max="9482" width="0.85546875" style="158" customWidth="1"/>
    <col min="9483" max="9483" width="0.7109375" style="158" customWidth="1"/>
    <col min="9484" max="9484" width="1.140625" style="158" customWidth="1"/>
    <col min="9485" max="9485" width="6.7109375" style="158"/>
    <col min="9486" max="9486" width="7.85546875" style="158" bestFit="1" customWidth="1"/>
    <col min="9487" max="9726" width="6.7109375" style="158"/>
    <col min="9727" max="9727" width="0.85546875" style="158" customWidth="1"/>
    <col min="9728" max="9728" width="29" style="158" customWidth="1"/>
    <col min="9729" max="9729" width="0.5703125" style="158" customWidth="1"/>
    <col min="9730" max="9730" width="7.28515625" style="158" customWidth="1"/>
    <col min="9731" max="9731" width="1" style="158" customWidth="1"/>
    <col min="9732" max="9732" width="7.42578125" style="158" customWidth="1"/>
    <col min="9733" max="9733" width="11.140625" style="158" customWidth="1"/>
    <col min="9734" max="9734" width="1.140625" style="158" customWidth="1"/>
    <col min="9735" max="9735" width="8" style="158" customWidth="1"/>
    <col min="9736" max="9736" width="7.42578125" style="158" customWidth="1"/>
    <col min="9737" max="9737" width="11.5703125" style="158" customWidth="1"/>
    <col min="9738" max="9738" width="0.85546875" style="158" customWidth="1"/>
    <col min="9739" max="9739" width="0.7109375" style="158" customWidth="1"/>
    <col min="9740" max="9740" width="1.140625" style="158" customWidth="1"/>
    <col min="9741" max="9741" width="6.7109375" style="158"/>
    <col min="9742" max="9742" width="7.85546875" style="158" bestFit="1" customWidth="1"/>
    <col min="9743" max="9982" width="6.7109375" style="158"/>
    <col min="9983" max="9983" width="0.85546875" style="158" customWidth="1"/>
    <col min="9984" max="9984" width="29" style="158" customWidth="1"/>
    <col min="9985" max="9985" width="0.5703125" style="158" customWidth="1"/>
    <col min="9986" max="9986" width="7.28515625" style="158" customWidth="1"/>
    <col min="9987" max="9987" width="1" style="158" customWidth="1"/>
    <col min="9988" max="9988" width="7.42578125" style="158" customWidth="1"/>
    <col min="9989" max="9989" width="11.140625" style="158" customWidth="1"/>
    <col min="9990" max="9990" width="1.140625" style="158" customWidth="1"/>
    <col min="9991" max="9991" width="8" style="158" customWidth="1"/>
    <col min="9992" max="9992" width="7.42578125" style="158" customWidth="1"/>
    <col min="9993" max="9993" width="11.5703125" style="158" customWidth="1"/>
    <col min="9994" max="9994" width="0.85546875" style="158" customWidth="1"/>
    <col min="9995" max="9995" width="0.7109375" style="158" customWidth="1"/>
    <col min="9996" max="9996" width="1.140625" style="158" customWidth="1"/>
    <col min="9997" max="9997" width="6.7109375" style="158"/>
    <col min="9998" max="9998" width="7.85546875" style="158" bestFit="1" customWidth="1"/>
    <col min="9999" max="10238" width="6.7109375" style="158"/>
    <col min="10239" max="10239" width="0.85546875" style="158" customWidth="1"/>
    <col min="10240" max="10240" width="29" style="158" customWidth="1"/>
    <col min="10241" max="10241" width="0.5703125" style="158" customWidth="1"/>
    <col min="10242" max="10242" width="7.28515625" style="158" customWidth="1"/>
    <col min="10243" max="10243" width="1" style="158" customWidth="1"/>
    <col min="10244" max="10244" width="7.42578125" style="158" customWidth="1"/>
    <col min="10245" max="10245" width="11.140625" style="158" customWidth="1"/>
    <col min="10246" max="10246" width="1.140625" style="158" customWidth="1"/>
    <col min="10247" max="10247" width="8" style="158" customWidth="1"/>
    <col min="10248" max="10248" width="7.42578125" style="158" customWidth="1"/>
    <col min="10249" max="10249" width="11.5703125" style="158" customWidth="1"/>
    <col min="10250" max="10250" width="0.85546875" style="158" customWidth="1"/>
    <col min="10251" max="10251" width="0.7109375" style="158" customWidth="1"/>
    <col min="10252" max="10252" width="1.140625" style="158" customWidth="1"/>
    <col min="10253" max="10253" width="6.7109375" style="158"/>
    <col min="10254" max="10254" width="7.85546875" style="158" bestFit="1" customWidth="1"/>
    <col min="10255" max="10494" width="6.7109375" style="158"/>
    <col min="10495" max="10495" width="0.85546875" style="158" customWidth="1"/>
    <col min="10496" max="10496" width="29" style="158" customWidth="1"/>
    <col min="10497" max="10497" width="0.5703125" style="158" customWidth="1"/>
    <col min="10498" max="10498" width="7.28515625" style="158" customWidth="1"/>
    <col min="10499" max="10499" width="1" style="158" customWidth="1"/>
    <col min="10500" max="10500" width="7.42578125" style="158" customWidth="1"/>
    <col min="10501" max="10501" width="11.140625" style="158" customWidth="1"/>
    <col min="10502" max="10502" width="1.140625" style="158" customWidth="1"/>
    <col min="10503" max="10503" width="8" style="158" customWidth="1"/>
    <col min="10504" max="10504" width="7.42578125" style="158" customWidth="1"/>
    <col min="10505" max="10505" width="11.5703125" style="158" customWidth="1"/>
    <col min="10506" max="10506" width="0.85546875" style="158" customWidth="1"/>
    <col min="10507" max="10507" width="0.7109375" style="158" customWidth="1"/>
    <col min="10508" max="10508" width="1.140625" style="158" customWidth="1"/>
    <col min="10509" max="10509" width="6.7109375" style="158"/>
    <col min="10510" max="10510" width="7.85546875" style="158" bestFit="1" customWidth="1"/>
    <col min="10511" max="10750" width="6.7109375" style="158"/>
    <col min="10751" max="10751" width="0.85546875" style="158" customWidth="1"/>
    <col min="10752" max="10752" width="29" style="158" customWidth="1"/>
    <col min="10753" max="10753" width="0.5703125" style="158" customWidth="1"/>
    <col min="10754" max="10754" width="7.28515625" style="158" customWidth="1"/>
    <col min="10755" max="10755" width="1" style="158" customWidth="1"/>
    <col min="10756" max="10756" width="7.42578125" style="158" customWidth="1"/>
    <col min="10757" max="10757" width="11.140625" style="158" customWidth="1"/>
    <col min="10758" max="10758" width="1.140625" style="158" customWidth="1"/>
    <col min="10759" max="10759" width="8" style="158" customWidth="1"/>
    <col min="10760" max="10760" width="7.42578125" style="158" customWidth="1"/>
    <col min="10761" max="10761" width="11.5703125" style="158" customWidth="1"/>
    <col min="10762" max="10762" width="0.85546875" style="158" customWidth="1"/>
    <col min="10763" max="10763" width="0.7109375" style="158" customWidth="1"/>
    <col min="10764" max="10764" width="1.140625" style="158" customWidth="1"/>
    <col min="10765" max="10765" width="6.7109375" style="158"/>
    <col min="10766" max="10766" width="7.85546875" style="158" bestFit="1" customWidth="1"/>
    <col min="10767" max="11006" width="6.7109375" style="158"/>
    <col min="11007" max="11007" width="0.85546875" style="158" customWidth="1"/>
    <col min="11008" max="11008" width="29" style="158" customWidth="1"/>
    <col min="11009" max="11009" width="0.5703125" style="158" customWidth="1"/>
    <col min="11010" max="11010" width="7.28515625" style="158" customWidth="1"/>
    <col min="11011" max="11011" width="1" style="158" customWidth="1"/>
    <col min="11012" max="11012" width="7.42578125" style="158" customWidth="1"/>
    <col min="11013" max="11013" width="11.140625" style="158" customWidth="1"/>
    <col min="11014" max="11014" width="1.140625" style="158" customWidth="1"/>
    <col min="11015" max="11015" width="8" style="158" customWidth="1"/>
    <col min="11016" max="11016" width="7.42578125" style="158" customWidth="1"/>
    <col min="11017" max="11017" width="11.5703125" style="158" customWidth="1"/>
    <col min="11018" max="11018" width="0.85546875" style="158" customWidth="1"/>
    <col min="11019" max="11019" width="0.7109375" style="158" customWidth="1"/>
    <col min="11020" max="11020" width="1.140625" style="158" customWidth="1"/>
    <col min="11021" max="11021" width="6.7109375" style="158"/>
    <col min="11022" max="11022" width="7.85546875" style="158" bestFit="1" customWidth="1"/>
    <col min="11023" max="11262" width="6.7109375" style="158"/>
    <col min="11263" max="11263" width="0.85546875" style="158" customWidth="1"/>
    <col min="11264" max="11264" width="29" style="158" customWidth="1"/>
    <col min="11265" max="11265" width="0.5703125" style="158" customWidth="1"/>
    <col min="11266" max="11266" width="7.28515625" style="158" customWidth="1"/>
    <col min="11267" max="11267" width="1" style="158" customWidth="1"/>
    <col min="11268" max="11268" width="7.42578125" style="158" customWidth="1"/>
    <col min="11269" max="11269" width="11.140625" style="158" customWidth="1"/>
    <col min="11270" max="11270" width="1.140625" style="158" customWidth="1"/>
    <col min="11271" max="11271" width="8" style="158" customWidth="1"/>
    <col min="11272" max="11272" width="7.42578125" style="158" customWidth="1"/>
    <col min="11273" max="11273" width="11.5703125" style="158" customWidth="1"/>
    <col min="11274" max="11274" width="0.85546875" style="158" customWidth="1"/>
    <col min="11275" max="11275" width="0.7109375" style="158" customWidth="1"/>
    <col min="11276" max="11276" width="1.140625" style="158" customWidth="1"/>
    <col min="11277" max="11277" width="6.7109375" style="158"/>
    <col min="11278" max="11278" width="7.85546875" style="158" bestFit="1" customWidth="1"/>
    <col min="11279" max="11518" width="6.7109375" style="158"/>
    <col min="11519" max="11519" width="0.85546875" style="158" customWidth="1"/>
    <col min="11520" max="11520" width="29" style="158" customWidth="1"/>
    <col min="11521" max="11521" width="0.5703125" style="158" customWidth="1"/>
    <col min="11522" max="11522" width="7.28515625" style="158" customWidth="1"/>
    <col min="11523" max="11523" width="1" style="158" customWidth="1"/>
    <col min="11524" max="11524" width="7.42578125" style="158" customWidth="1"/>
    <col min="11525" max="11525" width="11.140625" style="158" customWidth="1"/>
    <col min="11526" max="11526" width="1.140625" style="158" customWidth="1"/>
    <col min="11527" max="11527" width="8" style="158" customWidth="1"/>
    <col min="11528" max="11528" width="7.42578125" style="158" customWidth="1"/>
    <col min="11529" max="11529" width="11.5703125" style="158" customWidth="1"/>
    <col min="11530" max="11530" width="0.85546875" style="158" customWidth="1"/>
    <col min="11531" max="11531" width="0.7109375" style="158" customWidth="1"/>
    <col min="11532" max="11532" width="1.140625" style="158" customWidth="1"/>
    <col min="11533" max="11533" width="6.7109375" style="158"/>
    <col min="11534" max="11534" width="7.85546875" style="158" bestFit="1" customWidth="1"/>
    <col min="11535" max="11774" width="6.7109375" style="158"/>
    <col min="11775" max="11775" width="0.85546875" style="158" customWidth="1"/>
    <col min="11776" max="11776" width="29" style="158" customWidth="1"/>
    <col min="11777" max="11777" width="0.5703125" style="158" customWidth="1"/>
    <col min="11778" max="11778" width="7.28515625" style="158" customWidth="1"/>
    <col min="11779" max="11779" width="1" style="158" customWidth="1"/>
    <col min="11780" max="11780" width="7.42578125" style="158" customWidth="1"/>
    <col min="11781" max="11781" width="11.140625" style="158" customWidth="1"/>
    <col min="11782" max="11782" width="1.140625" style="158" customWidth="1"/>
    <col min="11783" max="11783" width="8" style="158" customWidth="1"/>
    <col min="11784" max="11784" width="7.42578125" style="158" customWidth="1"/>
    <col min="11785" max="11785" width="11.5703125" style="158" customWidth="1"/>
    <col min="11786" max="11786" width="0.85546875" style="158" customWidth="1"/>
    <col min="11787" max="11787" width="0.7109375" style="158" customWidth="1"/>
    <col min="11788" max="11788" width="1.140625" style="158" customWidth="1"/>
    <col min="11789" max="11789" width="6.7109375" style="158"/>
    <col min="11790" max="11790" width="7.85546875" style="158" bestFit="1" customWidth="1"/>
    <col min="11791" max="12030" width="6.7109375" style="158"/>
    <col min="12031" max="12031" width="0.85546875" style="158" customWidth="1"/>
    <col min="12032" max="12032" width="29" style="158" customWidth="1"/>
    <col min="12033" max="12033" width="0.5703125" style="158" customWidth="1"/>
    <col min="12034" max="12034" width="7.28515625" style="158" customWidth="1"/>
    <col min="12035" max="12035" width="1" style="158" customWidth="1"/>
    <col min="12036" max="12036" width="7.42578125" style="158" customWidth="1"/>
    <col min="12037" max="12037" width="11.140625" style="158" customWidth="1"/>
    <col min="12038" max="12038" width="1.140625" style="158" customWidth="1"/>
    <col min="12039" max="12039" width="8" style="158" customWidth="1"/>
    <col min="12040" max="12040" width="7.42578125" style="158" customWidth="1"/>
    <col min="12041" max="12041" width="11.5703125" style="158" customWidth="1"/>
    <col min="12042" max="12042" width="0.85546875" style="158" customWidth="1"/>
    <col min="12043" max="12043" width="0.7109375" style="158" customWidth="1"/>
    <col min="12044" max="12044" width="1.140625" style="158" customWidth="1"/>
    <col min="12045" max="12045" width="6.7109375" style="158"/>
    <col min="12046" max="12046" width="7.85546875" style="158" bestFit="1" customWidth="1"/>
    <col min="12047" max="12286" width="6.7109375" style="158"/>
    <col min="12287" max="12287" width="0.85546875" style="158" customWidth="1"/>
    <col min="12288" max="12288" width="29" style="158" customWidth="1"/>
    <col min="12289" max="12289" width="0.5703125" style="158" customWidth="1"/>
    <col min="12290" max="12290" width="7.28515625" style="158" customWidth="1"/>
    <col min="12291" max="12291" width="1" style="158" customWidth="1"/>
    <col min="12292" max="12292" width="7.42578125" style="158" customWidth="1"/>
    <col min="12293" max="12293" width="11.140625" style="158" customWidth="1"/>
    <col min="12294" max="12294" width="1.140625" style="158" customWidth="1"/>
    <col min="12295" max="12295" width="8" style="158" customWidth="1"/>
    <col min="12296" max="12296" width="7.42578125" style="158" customWidth="1"/>
    <col min="12297" max="12297" width="11.5703125" style="158" customWidth="1"/>
    <col min="12298" max="12298" width="0.85546875" style="158" customWidth="1"/>
    <col min="12299" max="12299" width="0.7109375" style="158" customWidth="1"/>
    <col min="12300" max="12300" width="1.140625" style="158" customWidth="1"/>
    <col min="12301" max="12301" width="6.7109375" style="158"/>
    <col min="12302" max="12302" width="7.85546875" style="158" bestFit="1" customWidth="1"/>
    <col min="12303" max="12542" width="6.7109375" style="158"/>
    <col min="12543" max="12543" width="0.85546875" style="158" customWidth="1"/>
    <col min="12544" max="12544" width="29" style="158" customWidth="1"/>
    <col min="12545" max="12545" width="0.5703125" style="158" customWidth="1"/>
    <col min="12546" max="12546" width="7.28515625" style="158" customWidth="1"/>
    <col min="12547" max="12547" width="1" style="158" customWidth="1"/>
    <col min="12548" max="12548" width="7.42578125" style="158" customWidth="1"/>
    <col min="12549" max="12549" width="11.140625" style="158" customWidth="1"/>
    <col min="12550" max="12550" width="1.140625" style="158" customWidth="1"/>
    <col min="12551" max="12551" width="8" style="158" customWidth="1"/>
    <col min="12552" max="12552" width="7.42578125" style="158" customWidth="1"/>
    <col min="12553" max="12553" width="11.5703125" style="158" customWidth="1"/>
    <col min="12554" max="12554" width="0.85546875" style="158" customWidth="1"/>
    <col min="12555" max="12555" width="0.7109375" style="158" customWidth="1"/>
    <col min="12556" max="12556" width="1.140625" style="158" customWidth="1"/>
    <col min="12557" max="12557" width="6.7109375" style="158"/>
    <col min="12558" max="12558" width="7.85546875" style="158" bestFit="1" customWidth="1"/>
    <col min="12559" max="12798" width="6.7109375" style="158"/>
    <col min="12799" max="12799" width="0.85546875" style="158" customWidth="1"/>
    <col min="12800" max="12800" width="29" style="158" customWidth="1"/>
    <col min="12801" max="12801" width="0.5703125" style="158" customWidth="1"/>
    <col min="12802" max="12802" width="7.28515625" style="158" customWidth="1"/>
    <col min="12803" max="12803" width="1" style="158" customWidth="1"/>
    <col min="12804" max="12804" width="7.42578125" style="158" customWidth="1"/>
    <col min="12805" max="12805" width="11.140625" style="158" customWidth="1"/>
    <col min="12806" max="12806" width="1.140625" style="158" customWidth="1"/>
    <col min="12807" max="12807" width="8" style="158" customWidth="1"/>
    <col min="12808" max="12808" width="7.42578125" style="158" customWidth="1"/>
    <col min="12809" max="12809" width="11.5703125" style="158" customWidth="1"/>
    <col min="12810" max="12810" width="0.85546875" style="158" customWidth="1"/>
    <col min="12811" max="12811" width="0.7109375" style="158" customWidth="1"/>
    <col min="12812" max="12812" width="1.140625" style="158" customWidth="1"/>
    <col min="12813" max="12813" width="6.7109375" style="158"/>
    <col min="12814" max="12814" width="7.85546875" style="158" bestFit="1" customWidth="1"/>
    <col min="12815" max="13054" width="6.7109375" style="158"/>
    <col min="13055" max="13055" width="0.85546875" style="158" customWidth="1"/>
    <col min="13056" max="13056" width="29" style="158" customWidth="1"/>
    <col min="13057" max="13057" width="0.5703125" style="158" customWidth="1"/>
    <col min="13058" max="13058" width="7.28515625" style="158" customWidth="1"/>
    <col min="13059" max="13059" width="1" style="158" customWidth="1"/>
    <col min="13060" max="13060" width="7.42578125" style="158" customWidth="1"/>
    <col min="13061" max="13061" width="11.140625" style="158" customWidth="1"/>
    <col min="13062" max="13062" width="1.140625" style="158" customWidth="1"/>
    <col min="13063" max="13063" width="8" style="158" customWidth="1"/>
    <col min="13064" max="13064" width="7.42578125" style="158" customWidth="1"/>
    <col min="13065" max="13065" width="11.5703125" style="158" customWidth="1"/>
    <col min="13066" max="13066" width="0.85546875" style="158" customWidth="1"/>
    <col min="13067" max="13067" width="0.7109375" style="158" customWidth="1"/>
    <col min="13068" max="13068" width="1.140625" style="158" customWidth="1"/>
    <col min="13069" max="13069" width="6.7109375" style="158"/>
    <col min="13070" max="13070" width="7.85546875" style="158" bestFit="1" customWidth="1"/>
    <col min="13071" max="13310" width="6.7109375" style="158"/>
    <col min="13311" max="13311" width="0.85546875" style="158" customWidth="1"/>
    <col min="13312" max="13312" width="29" style="158" customWidth="1"/>
    <col min="13313" max="13313" width="0.5703125" style="158" customWidth="1"/>
    <col min="13314" max="13314" width="7.28515625" style="158" customWidth="1"/>
    <col min="13315" max="13315" width="1" style="158" customWidth="1"/>
    <col min="13316" max="13316" width="7.42578125" style="158" customWidth="1"/>
    <col min="13317" max="13317" width="11.140625" style="158" customWidth="1"/>
    <col min="13318" max="13318" width="1.140625" style="158" customWidth="1"/>
    <col min="13319" max="13319" width="8" style="158" customWidth="1"/>
    <col min="13320" max="13320" width="7.42578125" style="158" customWidth="1"/>
    <col min="13321" max="13321" width="11.5703125" style="158" customWidth="1"/>
    <col min="13322" max="13322" width="0.85546875" style="158" customWidth="1"/>
    <col min="13323" max="13323" width="0.7109375" style="158" customWidth="1"/>
    <col min="13324" max="13324" width="1.140625" style="158" customWidth="1"/>
    <col min="13325" max="13325" width="6.7109375" style="158"/>
    <col min="13326" max="13326" width="7.85546875" style="158" bestFit="1" customWidth="1"/>
    <col min="13327" max="13566" width="6.7109375" style="158"/>
    <col min="13567" max="13567" width="0.85546875" style="158" customWidth="1"/>
    <col min="13568" max="13568" width="29" style="158" customWidth="1"/>
    <col min="13569" max="13569" width="0.5703125" style="158" customWidth="1"/>
    <col min="13570" max="13570" width="7.28515625" style="158" customWidth="1"/>
    <col min="13571" max="13571" width="1" style="158" customWidth="1"/>
    <col min="13572" max="13572" width="7.42578125" style="158" customWidth="1"/>
    <col min="13573" max="13573" width="11.140625" style="158" customWidth="1"/>
    <col min="13574" max="13574" width="1.140625" style="158" customWidth="1"/>
    <col min="13575" max="13575" width="8" style="158" customWidth="1"/>
    <col min="13576" max="13576" width="7.42578125" style="158" customWidth="1"/>
    <col min="13577" max="13577" width="11.5703125" style="158" customWidth="1"/>
    <col min="13578" max="13578" width="0.85546875" style="158" customWidth="1"/>
    <col min="13579" max="13579" width="0.7109375" style="158" customWidth="1"/>
    <col min="13580" max="13580" width="1.140625" style="158" customWidth="1"/>
    <col min="13581" max="13581" width="6.7109375" style="158"/>
    <col min="13582" max="13582" width="7.85546875" style="158" bestFit="1" customWidth="1"/>
    <col min="13583" max="13822" width="6.7109375" style="158"/>
    <col min="13823" max="13823" width="0.85546875" style="158" customWidth="1"/>
    <col min="13824" max="13824" width="29" style="158" customWidth="1"/>
    <col min="13825" max="13825" width="0.5703125" style="158" customWidth="1"/>
    <col min="13826" max="13826" width="7.28515625" style="158" customWidth="1"/>
    <col min="13827" max="13827" width="1" style="158" customWidth="1"/>
    <col min="13828" max="13828" width="7.42578125" style="158" customWidth="1"/>
    <col min="13829" max="13829" width="11.140625" style="158" customWidth="1"/>
    <col min="13830" max="13830" width="1.140625" style="158" customWidth="1"/>
    <col min="13831" max="13831" width="8" style="158" customWidth="1"/>
    <col min="13832" max="13832" width="7.42578125" style="158" customWidth="1"/>
    <col min="13833" max="13833" width="11.5703125" style="158" customWidth="1"/>
    <col min="13834" max="13834" width="0.85546875" style="158" customWidth="1"/>
    <col min="13835" max="13835" width="0.7109375" style="158" customWidth="1"/>
    <col min="13836" max="13836" width="1.140625" style="158" customWidth="1"/>
    <col min="13837" max="13837" width="6.7109375" style="158"/>
    <col min="13838" max="13838" width="7.85546875" style="158" bestFit="1" customWidth="1"/>
    <col min="13839" max="14078" width="6.7109375" style="158"/>
    <col min="14079" max="14079" width="0.85546875" style="158" customWidth="1"/>
    <col min="14080" max="14080" width="29" style="158" customWidth="1"/>
    <col min="14081" max="14081" width="0.5703125" style="158" customWidth="1"/>
    <col min="14082" max="14082" width="7.28515625" style="158" customWidth="1"/>
    <col min="14083" max="14083" width="1" style="158" customWidth="1"/>
    <col min="14084" max="14084" width="7.42578125" style="158" customWidth="1"/>
    <col min="14085" max="14085" width="11.140625" style="158" customWidth="1"/>
    <col min="14086" max="14086" width="1.140625" style="158" customWidth="1"/>
    <col min="14087" max="14087" width="8" style="158" customWidth="1"/>
    <col min="14088" max="14088" width="7.42578125" style="158" customWidth="1"/>
    <col min="14089" max="14089" width="11.5703125" style="158" customWidth="1"/>
    <col min="14090" max="14090" width="0.85546875" style="158" customWidth="1"/>
    <col min="14091" max="14091" width="0.7109375" style="158" customWidth="1"/>
    <col min="14092" max="14092" width="1.140625" style="158" customWidth="1"/>
    <col min="14093" max="14093" width="6.7109375" style="158"/>
    <col min="14094" max="14094" width="7.85546875" style="158" bestFit="1" customWidth="1"/>
    <col min="14095" max="14334" width="6.7109375" style="158"/>
    <col min="14335" max="14335" width="0.85546875" style="158" customWidth="1"/>
    <col min="14336" max="14336" width="29" style="158" customWidth="1"/>
    <col min="14337" max="14337" width="0.5703125" style="158" customWidth="1"/>
    <col min="14338" max="14338" width="7.28515625" style="158" customWidth="1"/>
    <col min="14339" max="14339" width="1" style="158" customWidth="1"/>
    <col min="14340" max="14340" width="7.42578125" style="158" customWidth="1"/>
    <col min="14341" max="14341" width="11.140625" style="158" customWidth="1"/>
    <col min="14342" max="14342" width="1.140625" style="158" customWidth="1"/>
    <col min="14343" max="14343" width="8" style="158" customWidth="1"/>
    <col min="14344" max="14344" width="7.42578125" style="158" customWidth="1"/>
    <col min="14345" max="14345" width="11.5703125" style="158" customWidth="1"/>
    <col min="14346" max="14346" width="0.85546875" style="158" customWidth="1"/>
    <col min="14347" max="14347" width="0.7109375" style="158" customWidth="1"/>
    <col min="14348" max="14348" width="1.140625" style="158" customWidth="1"/>
    <col min="14349" max="14349" width="6.7109375" style="158"/>
    <col min="14350" max="14350" width="7.85546875" style="158" bestFit="1" customWidth="1"/>
    <col min="14351" max="14590" width="6.7109375" style="158"/>
    <col min="14591" max="14591" width="0.85546875" style="158" customWidth="1"/>
    <col min="14592" max="14592" width="29" style="158" customWidth="1"/>
    <col min="14593" max="14593" width="0.5703125" style="158" customWidth="1"/>
    <col min="14594" max="14594" width="7.28515625" style="158" customWidth="1"/>
    <col min="14595" max="14595" width="1" style="158" customWidth="1"/>
    <col min="14596" max="14596" width="7.42578125" style="158" customWidth="1"/>
    <col min="14597" max="14597" width="11.140625" style="158" customWidth="1"/>
    <col min="14598" max="14598" width="1.140625" style="158" customWidth="1"/>
    <col min="14599" max="14599" width="8" style="158" customWidth="1"/>
    <col min="14600" max="14600" width="7.42578125" style="158" customWidth="1"/>
    <col min="14601" max="14601" width="11.5703125" style="158" customWidth="1"/>
    <col min="14602" max="14602" width="0.85546875" style="158" customWidth="1"/>
    <col min="14603" max="14603" width="0.7109375" style="158" customWidth="1"/>
    <col min="14604" max="14604" width="1.140625" style="158" customWidth="1"/>
    <col min="14605" max="14605" width="6.7109375" style="158"/>
    <col min="14606" max="14606" width="7.85546875" style="158" bestFit="1" customWidth="1"/>
    <col min="14607" max="14846" width="6.7109375" style="158"/>
    <col min="14847" max="14847" width="0.85546875" style="158" customWidth="1"/>
    <col min="14848" max="14848" width="29" style="158" customWidth="1"/>
    <col min="14849" max="14849" width="0.5703125" style="158" customWidth="1"/>
    <col min="14850" max="14850" width="7.28515625" style="158" customWidth="1"/>
    <col min="14851" max="14851" width="1" style="158" customWidth="1"/>
    <col min="14852" max="14852" width="7.42578125" style="158" customWidth="1"/>
    <col min="14853" max="14853" width="11.140625" style="158" customWidth="1"/>
    <col min="14854" max="14854" width="1.140625" style="158" customWidth="1"/>
    <col min="14855" max="14855" width="8" style="158" customWidth="1"/>
    <col min="14856" max="14856" width="7.42578125" style="158" customWidth="1"/>
    <col min="14857" max="14857" width="11.5703125" style="158" customWidth="1"/>
    <col min="14858" max="14858" width="0.85546875" style="158" customWidth="1"/>
    <col min="14859" max="14859" width="0.7109375" style="158" customWidth="1"/>
    <col min="14860" max="14860" width="1.140625" style="158" customWidth="1"/>
    <col min="14861" max="14861" width="6.7109375" style="158"/>
    <col min="14862" max="14862" width="7.85546875" style="158" bestFit="1" customWidth="1"/>
    <col min="14863" max="15102" width="6.7109375" style="158"/>
    <col min="15103" max="15103" width="0.85546875" style="158" customWidth="1"/>
    <col min="15104" max="15104" width="29" style="158" customWidth="1"/>
    <col min="15105" max="15105" width="0.5703125" style="158" customWidth="1"/>
    <col min="15106" max="15106" width="7.28515625" style="158" customWidth="1"/>
    <col min="15107" max="15107" width="1" style="158" customWidth="1"/>
    <col min="15108" max="15108" width="7.42578125" style="158" customWidth="1"/>
    <col min="15109" max="15109" width="11.140625" style="158" customWidth="1"/>
    <col min="15110" max="15110" width="1.140625" style="158" customWidth="1"/>
    <col min="15111" max="15111" width="8" style="158" customWidth="1"/>
    <col min="15112" max="15112" width="7.42578125" style="158" customWidth="1"/>
    <col min="15113" max="15113" width="11.5703125" style="158" customWidth="1"/>
    <col min="15114" max="15114" width="0.85546875" style="158" customWidth="1"/>
    <col min="15115" max="15115" width="0.7109375" style="158" customWidth="1"/>
    <col min="15116" max="15116" width="1.140625" style="158" customWidth="1"/>
    <col min="15117" max="15117" width="6.7109375" style="158"/>
    <col min="15118" max="15118" width="7.85546875" style="158" bestFit="1" customWidth="1"/>
    <col min="15119" max="15358" width="6.7109375" style="158"/>
    <col min="15359" max="15359" width="0.85546875" style="158" customWidth="1"/>
    <col min="15360" max="15360" width="29" style="158" customWidth="1"/>
    <col min="15361" max="15361" width="0.5703125" style="158" customWidth="1"/>
    <col min="15362" max="15362" width="7.28515625" style="158" customWidth="1"/>
    <col min="15363" max="15363" width="1" style="158" customWidth="1"/>
    <col min="15364" max="15364" width="7.42578125" style="158" customWidth="1"/>
    <col min="15365" max="15365" width="11.140625" style="158" customWidth="1"/>
    <col min="15366" max="15366" width="1.140625" style="158" customWidth="1"/>
    <col min="15367" max="15367" width="8" style="158" customWidth="1"/>
    <col min="15368" max="15368" width="7.42578125" style="158" customWidth="1"/>
    <col min="15369" max="15369" width="11.5703125" style="158" customWidth="1"/>
    <col min="15370" max="15370" width="0.85546875" style="158" customWidth="1"/>
    <col min="15371" max="15371" width="0.7109375" style="158" customWidth="1"/>
    <col min="15372" max="15372" width="1.140625" style="158" customWidth="1"/>
    <col min="15373" max="15373" width="6.7109375" style="158"/>
    <col min="15374" max="15374" width="7.85546875" style="158" bestFit="1" customWidth="1"/>
    <col min="15375" max="15614" width="6.7109375" style="158"/>
    <col min="15615" max="15615" width="0.85546875" style="158" customWidth="1"/>
    <col min="15616" max="15616" width="29" style="158" customWidth="1"/>
    <col min="15617" max="15617" width="0.5703125" style="158" customWidth="1"/>
    <col min="15618" max="15618" width="7.28515625" style="158" customWidth="1"/>
    <col min="15619" max="15619" width="1" style="158" customWidth="1"/>
    <col min="15620" max="15620" width="7.42578125" style="158" customWidth="1"/>
    <col min="15621" max="15621" width="11.140625" style="158" customWidth="1"/>
    <col min="15622" max="15622" width="1.140625" style="158" customWidth="1"/>
    <col min="15623" max="15623" width="8" style="158" customWidth="1"/>
    <col min="15624" max="15624" width="7.42578125" style="158" customWidth="1"/>
    <col min="15625" max="15625" width="11.5703125" style="158" customWidth="1"/>
    <col min="15626" max="15626" width="0.85546875" style="158" customWidth="1"/>
    <col min="15627" max="15627" width="0.7109375" style="158" customWidth="1"/>
    <col min="15628" max="15628" width="1.140625" style="158" customWidth="1"/>
    <col min="15629" max="15629" width="6.7109375" style="158"/>
    <col min="15630" max="15630" width="7.85546875" style="158" bestFit="1" customWidth="1"/>
    <col min="15631" max="15870" width="6.7109375" style="158"/>
    <col min="15871" max="15871" width="0.85546875" style="158" customWidth="1"/>
    <col min="15872" max="15872" width="29" style="158" customWidth="1"/>
    <col min="15873" max="15873" width="0.5703125" style="158" customWidth="1"/>
    <col min="15874" max="15874" width="7.28515625" style="158" customWidth="1"/>
    <col min="15875" max="15875" width="1" style="158" customWidth="1"/>
    <col min="15876" max="15876" width="7.42578125" style="158" customWidth="1"/>
    <col min="15877" max="15877" width="11.140625" style="158" customWidth="1"/>
    <col min="15878" max="15878" width="1.140625" style="158" customWidth="1"/>
    <col min="15879" max="15879" width="8" style="158" customWidth="1"/>
    <col min="15880" max="15880" width="7.42578125" style="158" customWidth="1"/>
    <col min="15881" max="15881" width="11.5703125" style="158" customWidth="1"/>
    <col min="15882" max="15882" width="0.85546875" style="158" customWidth="1"/>
    <col min="15883" max="15883" width="0.7109375" style="158" customWidth="1"/>
    <col min="15884" max="15884" width="1.140625" style="158" customWidth="1"/>
    <col min="15885" max="15885" width="6.7109375" style="158"/>
    <col min="15886" max="15886" width="7.85546875" style="158" bestFit="1" customWidth="1"/>
    <col min="15887" max="16126" width="6.7109375" style="158"/>
    <col min="16127" max="16127" width="0.85546875" style="158" customWidth="1"/>
    <col min="16128" max="16128" width="29" style="158" customWidth="1"/>
    <col min="16129" max="16129" width="0.5703125" style="158" customWidth="1"/>
    <col min="16130" max="16130" width="7.28515625" style="158" customWidth="1"/>
    <col min="16131" max="16131" width="1" style="158" customWidth="1"/>
    <col min="16132" max="16132" width="7.42578125" style="158" customWidth="1"/>
    <col min="16133" max="16133" width="11.140625" style="158" customWidth="1"/>
    <col min="16134" max="16134" width="1.140625" style="158" customWidth="1"/>
    <col min="16135" max="16135" width="8" style="158" customWidth="1"/>
    <col min="16136" max="16136" width="7.42578125" style="158" customWidth="1"/>
    <col min="16137" max="16137" width="11.5703125" style="158" customWidth="1"/>
    <col min="16138" max="16138" width="0.85546875" style="158" customWidth="1"/>
    <col min="16139" max="16139" width="0.7109375" style="158" customWidth="1"/>
    <col min="16140" max="16140" width="1.140625" style="158" customWidth="1"/>
    <col min="16141" max="16141" width="6.7109375" style="158"/>
    <col min="16142" max="16142" width="7.85546875" style="158" bestFit="1" customWidth="1"/>
    <col min="16143" max="16384" width="6.7109375" style="158"/>
  </cols>
  <sheetData>
    <row r="1" spans="1:12">
      <c r="I1" s="160"/>
      <c r="L1" s="651" t="s">
        <v>326</v>
      </c>
    </row>
    <row r="2" spans="1:12">
      <c r="I2" s="160"/>
      <c r="J2" s="161"/>
      <c r="L2" s="161" t="s">
        <v>327</v>
      </c>
    </row>
    <row r="3" spans="1:12">
      <c r="I3" s="160"/>
      <c r="J3" s="161"/>
      <c r="L3" s="161"/>
    </row>
    <row r="4" spans="1:12">
      <c r="I4" s="160"/>
      <c r="J4" s="161"/>
      <c r="L4" s="161"/>
    </row>
    <row r="5" spans="1:12" ht="15.75" customHeight="1">
      <c r="B5" s="651" t="s">
        <v>751</v>
      </c>
      <c r="C5" s="549" t="s">
        <v>774</v>
      </c>
    </row>
    <row r="6" spans="1:12" ht="15.75" customHeight="1">
      <c r="B6" s="205"/>
      <c r="C6" s="549" t="s">
        <v>967</v>
      </c>
    </row>
    <row r="7" spans="1:12">
      <c r="B7" s="161" t="s">
        <v>752</v>
      </c>
      <c r="C7" s="160" t="s">
        <v>987</v>
      </c>
    </row>
    <row r="8" spans="1:12" ht="7.5" customHeight="1" thickBot="1"/>
    <row r="9" spans="1:12" ht="4.5" customHeight="1" thickTop="1">
      <c r="A9" s="652"/>
      <c r="B9" s="652"/>
      <c r="C9" s="652"/>
      <c r="D9" s="653"/>
      <c r="E9" s="652"/>
      <c r="F9" s="652"/>
      <c r="G9" s="652"/>
      <c r="H9" s="655"/>
      <c r="I9" s="652"/>
      <c r="J9" s="652"/>
      <c r="K9" s="652"/>
      <c r="L9" s="652"/>
    </row>
    <row r="10" spans="1:12">
      <c r="A10" s="162"/>
      <c r="B10" s="152" t="s">
        <v>680</v>
      </c>
      <c r="C10" s="162"/>
      <c r="D10" s="1125" t="s">
        <v>329</v>
      </c>
      <c r="E10" s="1125"/>
      <c r="F10" s="1125"/>
      <c r="G10" s="179"/>
      <c r="H10" s="1125" t="s">
        <v>330</v>
      </c>
      <c r="I10" s="1125"/>
      <c r="J10" s="1125"/>
      <c r="K10" s="162"/>
      <c r="L10" s="162"/>
    </row>
    <row r="11" spans="1:12" ht="14.25">
      <c r="A11" s="162"/>
      <c r="B11" s="172" t="s">
        <v>679</v>
      </c>
      <c r="C11" s="162"/>
      <c r="D11" s="1126" t="s">
        <v>332</v>
      </c>
      <c r="E11" s="1126"/>
      <c r="F11" s="1126"/>
      <c r="G11" s="666"/>
      <c r="H11" s="1126" t="s">
        <v>303</v>
      </c>
      <c r="I11" s="1126"/>
      <c r="J11" s="1126"/>
      <c r="K11" s="162"/>
      <c r="L11" s="162"/>
    </row>
    <row r="12" spans="1:12" ht="17.25">
      <c r="A12" s="162"/>
      <c r="B12" s="162"/>
      <c r="C12" s="162"/>
      <c r="D12" s="657" t="s">
        <v>25</v>
      </c>
      <c r="E12" s="657" t="s">
        <v>42</v>
      </c>
      <c r="F12" s="657" t="s">
        <v>41</v>
      </c>
      <c r="G12" s="153"/>
      <c r="H12" s="657" t="s">
        <v>25</v>
      </c>
      <c r="I12" s="657" t="s">
        <v>42</v>
      </c>
      <c r="J12" s="657" t="s">
        <v>41</v>
      </c>
      <c r="K12" s="667"/>
      <c r="L12" s="162"/>
    </row>
    <row r="13" spans="1:12" ht="15" customHeight="1">
      <c r="A13" s="162"/>
      <c r="B13" s="162"/>
      <c r="C13" s="162"/>
      <c r="D13" s="164" t="s">
        <v>22</v>
      </c>
      <c r="E13" s="164" t="s">
        <v>39</v>
      </c>
      <c r="F13" s="164" t="s">
        <v>38</v>
      </c>
      <c r="G13" s="164"/>
      <c r="H13" s="164" t="s">
        <v>22</v>
      </c>
      <c r="I13" s="164" t="s">
        <v>39</v>
      </c>
      <c r="J13" s="164" t="s">
        <v>38</v>
      </c>
      <c r="K13" s="198"/>
      <c r="L13" s="162"/>
    </row>
    <row r="14" spans="1:12" ht="5.25" customHeight="1">
      <c r="A14" s="175"/>
      <c r="B14" s="175"/>
      <c r="C14" s="175"/>
      <c r="D14" s="658"/>
      <c r="E14" s="659"/>
      <c r="F14" s="659"/>
      <c r="G14" s="659"/>
      <c r="H14" s="658"/>
      <c r="I14" s="659"/>
      <c r="J14" s="659"/>
      <c r="K14" s="668"/>
      <c r="L14" s="175"/>
    </row>
    <row r="15" spans="1:12" ht="21.95" customHeight="1">
      <c r="A15" s="162"/>
      <c r="B15" s="152" t="s">
        <v>17</v>
      </c>
      <c r="C15" s="162"/>
      <c r="D15" s="165">
        <f>SUM(E15:F15)</f>
        <v>2482</v>
      </c>
      <c r="E15" s="165">
        <f>SUM(E19,E21,E25,E27,E31,E35,E39,E43,E47,E51,E72,E74,E78,E80,E82,E84,E88,E90,E92,E94,E98,E114,E102,E104,E108,E110,E112)</f>
        <v>1275</v>
      </c>
      <c r="F15" s="165">
        <f>SUM(F19,F21,F25,F27,F31,F35,F39,F43,F47,F51,F72,F74,F78,F80,F82,F84,F88,F90,F92,F94,F98,F114,F102,F104,F108,F110,F112)</f>
        <v>1207</v>
      </c>
      <c r="G15" s="165"/>
      <c r="H15" s="165">
        <f>SUM(I15:J15)</f>
        <v>24881</v>
      </c>
      <c r="I15" s="165">
        <f>SUM(I19,I21,I25,I27,I31,I35,I39,I43,I47,I51,I72,I74,I78,I80,I82,I84,I88,I90,I92,I94,I98,I114,I102,I104,I108,I110,I112)</f>
        <v>6519</v>
      </c>
      <c r="J15" s="165">
        <f>SUM(J19,J21,J25,J27,J31,J35,J39,J43,J47,J51,J72,J74,J78,J80,J82,J84,J88,J90,J92,J94,J98,J114,J102,J104,J108,J110,J112)</f>
        <v>18362</v>
      </c>
      <c r="K15" s="162"/>
      <c r="L15" s="202"/>
    </row>
    <row r="16" spans="1:12" ht="8.25" customHeight="1">
      <c r="A16" s="162"/>
      <c r="B16" s="172"/>
      <c r="C16" s="162"/>
      <c r="D16" s="942"/>
      <c r="E16" s="943"/>
      <c r="F16" s="166"/>
      <c r="G16" s="166"/>
      <c r="H16" s="165"/>
      <c r="I16" s="166"/>
      <c r="J16" s="166"/>
      <c r="K16" s="202"/>
      <c r="L16" s="202"/>
    </row>
    <row r="17" spans="1:12" ht="8.1" customHeight="1">
      <c r="A17" s="162"/>
      <c r="B17" s="172"/>
      <c r="C17" s="162"/>
      <c r="D17" s="944"/>
      <c r="E17" s="944"/>
      <c r="F17" s="944"/>
      <c r="G17" s="166"/>
      <c r="H17" s="167"/>
      <c r="I17" s="944"/>
      <c r="J17" s="944"/>
      <c r="K17" s="202"/>
      <c r="L17" s="202"/>
    </row>
    <row r="18" spans="1:12" ht="14.25" customHeight="1">
      <c r="A18" s="162"/>
      <c r="B18" s="133" t="s">
        <v>16</v>
      </c>
      <c r="C18" s="162"/>
      <c r="D18" s="944"/>
      <c r="E18" s="945"/>
      <c r="G18" s="166"/>
      <c r="H18" s="167"/>
      <c r="I18" s="944"/>
      <c r="J18" s="944"/>
      <c r="K18" s="202"/>
      <c r="L18" s="202"/>
    </row>
    <row r="19" spans="1:12" ht="21.95" customHeight="1">
      <c r="A19" s="162"/>
      <c r="B19" s="946" t="s">
        <v>356</v>
      </c>
      <c r="C19" s="947"/>
      <c r="D19" s="948">
        <v>67</v>
      </c>
      <c r="E19" s="950">
        <v>32</v>
      </c>
      <c r="F19" s="948">
        <v>35</v>
      </c>
      <c r="G19" s="949"/>
      <c r="H19" s="948">
        <v>770</v>
      </c>
      <c r="I19" s="948">
        <v>143</v>
      </c>
      <c r="J19" s="948">
        <v>627</v>
      </c>
      <c r="K19" s="162"/>
      <c r="L19" s="162"/>
    </row>
    <row r="20" spans="1:12" ht="14.25" customHeight="1">
      <c r="A20" s="162"/>
      <c r="B20" s="951" t="s">
        <v>681</v>
      </c>
      <c r="C20" s="947"/>
      <c r="D20" s="948"/>
      <c r="E20" s="949"/>
      <c r="F20" s="949"/>
      <c r="G20" s="949"/>
      <c r="H20" s="948"/>
      <c r="I20" s="949"/>
      <c r="J20" s="949"/>
      <c r="K20" s="162"/>
      <c r="L20" s="162"/>
    </row>
    <row r="21" spans="1:12" ht="21.95" customHeight="1">
      <c r="A21" s="162"/>
      <c r="B21" s="946" t="s">
        <v>357</v>
      </c>
      <c r="C21" s="947"/>
      <c r="D21" s="948">
        <v>114</v>
      </c>
      <c r="E21" s="950">
        <v>51</v>
      </c>
      <c r="F21" s="948">
        <v>63</v>
      </c>
      <c r="G21" s="949"/>
      <c r="H21" s="948">
        <v>1232</v>
      </c>
      <c r="I21" s="948">
        <v>367</v>
      </c>
      <c r="J21" s="948">
        <v>865</v>
      </c>
      <c r="K21" s="202"/>
      <c r="L21" s="202"/>
    </row>
    <row r="22" spans="1:12" ht="14.25" customHeight="1">
      <c r="A22" s="162"/>
      <c r="B22" s="951" t="s">
        <v>682</v>
      </c>
      <c r="C22" s="947"/>
      <c r="D22" s="948"/>
      <c r="E22" s="949"/>
      <c r="F22" s="949"/>
      <c r="G22" s="949"/>
      <c r="H22" s="948"/>
      <c r="I22" s="949"/>
      <c r="J22" s="949"/>
      <c r="K22" s="202"/>
      <c r="L22" s="202"/>
    </row>
    <row r="23" spans="1:12" ht="8.1" customHeight="1">
      <c r="A23" s="162"/>
      <c r="B23" s="951"/>
      <c r="C23" s="947"/>
      <c r="D23" s="948"/>
      <c r="E23" s="949"/>
      <c r="F23" s="949"/>
      <c r="G23" s="949"/>
      <c r="H23" s="948"/>
      <c r="I23" s="949"/>
      <c r="J23" s="949"/>
      <c r="K23" s="162"/>
      <c r="L23" s="162"/>
    </row>
    <row r="24" spans="1:12" ht="14.25" customHeight="1">
      <c r="A24" s="162"/>
      <c r="B24" s="952" t="s">
        <v>15</v>
      </c>
      <c r="C24" s="947"/>
      <c r="D24" s="948"/>
      <c r="E24" s="949"/>
      <c r="F24" s="949"/>
      <c r="G24" s="949"/>
      <c r="H24" s="948"/>
      <c r="I24" s="949"/>
      <c r="J24" s="949"/>
      <c r="K24" s="162"/>
      <c r="L24" s="162"/>
    </row>
    <row r="25" spans="1:12" ht="21.95" customHeight="1">
      <c r="A25" s="162"/>
      <c r="B25" s="946" t="s">
        <v>358</v>
      </c>
      <c r="C25" s="947"/>
      <c r="D25" s="948">
        <v>151</v>
      </c>
      <c r="E25" s="948">
        <v>85</v>
      </c>
      <c r="F25" s="948">
        <v>66</v>
      </c>
      <c r="G25" s="949"/>
      <c r="H25" s="948">
        <v>1543</v>
      </c>
      <c r="I25" s="948">
        <v>498</v>
      </c>
      <c r="J25" s="948">
        <v>1045</v>
      </c>
      <c r="K25" s="202"/>
      <c r="L25" s="202"/>
    </row>
    <row r="26" spans="1:12" ht="14.25" customHeight="1">
      <c r="A26" s="162"/>
      <c r="B26" s="951" t="s">
        <v>683</v>
      </c>
      <c r="C26" s="947"/>
      <c r="D26" s="948"/>
      <c r="E26" s="949"/>
      <c r="F26" s="949"/>
      <c r="G26" s="949"/>
      <c r="H26" s="948"/>
      <c r="I26" s="949"/>
      <c r="J26" s="949"/>
      <c r="K26" s="202"/>
      <c r="L26" s="202"/>
    </row>
    <row r="27" spans="1:12" ht="21.95" customHeight="1">
      <c r="A27" s="162"/>
      <c r="B27" s="946" t="s">
        <v>359</v>
      </c>
      <c r="C27" s="947"/>
      <c r="D27" s="948">
        <v>89</v>
      </c>
      <c r="E27" s="948">
        <v>45</v>
      </c>
      <c r="F27" s="948">
        <v>44</v>
      </c>
      <c r="G27" s="949"/>
      <c r="H27" s="948">
        <v>839</v>
      </c>
      <c r="I27" s="948">
        <v>189</v>
      </c>
      <c r="J27" s="948">
        <v>650</v>
      </c>
      <c r="K27" s="202"/>
      <c r="L27" s="202"/>
    </row>
    <row r="28" spans="1:12" ht="14.25" customHeight="1">
      <c r="A28" s="162"/>
      <c r="B28" s="951" t="s">
        <v>684</v>
      </c>
      <c r="C28" s="947"/>
      <c r="D28" s="948"/>
      <c r="E28" s="953"/>
      <c r="F28" s="953"/>
      <c r="G28" s="954"/>
      <c r="H28" s="948"/>
      <c r="I28" s="953"/>
      <c r="J28" s="953"/>
      <c r="K28" s="202"/>
      <c r="L28" s="202"/>
    </row>
    <row r="29" spans="1:12" ht="8.1" customHeight="1">
      <c r="A29" s="162"/>
      <c r="B29" s="951"/>
      <c r="C29" s="947"/>
      <c r="D29" s="948"/>
      <c r="E29" s="949"/>
      <c r="F29" s="949"/>
      <c r="G29" s="949"/>
      <c r="H29" s="948"/>
      <c r="I29" s="949"/>
      <c r="J29" s="949"/>
      <c r="K29" s="202"/>
      <c r="L29" s="202"/>
    </row>
    <row r="30" spans="1:12" ht="14.25" customHeight="1">
      <c r="A30" s="162"/>
      <c r="B30" s="952" t="s">
        <v>14</v>
      </c>
      <c r="C30" s="947"/>
      <c r="D30" s="948"/>
      <c r="E30" s="953"/>
      <c r="F30" s="953"/>
      <c r="G30" s="954"/>
      <c r="H30" s="948"/>
      <c r="I30" s="953"/>
      <c r="J30" s="953"/>
      <c r="K30" s="202"/>
      <c r="L30" s="202"/>
    </row>
    <row r="31" spans="1:12" ht="21.95" customHeight="1">
      <c r="A31" s="162"/>
      <c r="B31" s="946" t="s">
        <v>360</v>
      </c>
      <c r="C31" s="947"/>
      <c r="D31" s="948">
        <v>82</v>
      </c>
      <c r="E31" s="948">
        <v>57</v>
      </c>
      <c r="F31" s="948">
        <v>25</v>
      </c>
      <c r="G31" s="949"/>
      <c r="H31" s="948">
        <v>818</v>
      </c>
      <c r="I31" s="948">
        <v>233</v>
      </c>
      <c r="J31" s="948">
        <v>585</v>
      </c>
      <c r="K31" s="202"/>
      <c r="L31" s="202"/>
    </row>
    <row r="32" spans="1:12" ht="14.25" customHeight="1">
      <c r="A32" s="162"/>
      <c r="B32" s="955" t="s">
        <v>813</v>
      </c>
      <c r="C32" s="947"/>
      <c r="D32" s="948"/>
      <c r="E32" s="953"/>
      <c r="F32" s="953"/>
      <c r="G32" s="954"/>
      <c r="H32" s="948"/>
      <c r="I32" s="953"/>
      <c r="J32" s="953"/>
      <c r="K32" s="202"/>
      <c r="L32" s="202"/>
    </row>
    <row r="33" spans="1:23" ht="8.1" customHeight="1">
      <c r="A33" s="162"/>
      <c r="B33" s="955"/>
      <c r="C33" s="947"/>
      <c r="D33" s="948"/>
      <c r="E33" s="949"/>
      <c r="F33" s="949"/>
      <c r="G33" s="949"/>
      <c r="H33" s="948"/>
      <c r="I33" s="949"/>
      <c r="J33" s="949"/>
      <c r="K33" s="202"/>
      <c r="L33" s="202"/>
    </row>
    <row r="34" spans="1:23" ht="14.25" customHeight="1">
      <c r="A34" s="162"/>
      <c r="B34" s="952" t="s">
        <v>13</v>
      </c>
      <c r="C34" s="947"/>
      <c r="D34" s="948"/>
      <c r="E34" s="953"/>
      <c r="F34" s="953"/>
      <c r="G34" s="954"/>
      <c r="H34" s="948"/>
      <c r="I34" s="953"/>
      <c r="J34" s="953"/>
      <c r="K34" s="202"/>
      <c r="L34" s="202"/>
    </row>
    <row r="35" spans="1:23" ht="21.95" customHeight="1">
      <c r="A35" s="162"/>
      <c r="B35" s="946" t="s">
        <v>361</v>
      </c>
      <c r="C35" s="947"/>
      <c r="D35" s="948">
        <v>99</v>
      </c>
      <c r="E35" s="948">
        <v>44</v>
      </c>
      <c r="F35" s="948">
        <v>55</v>
      </c>
      <c r="G35" s="949"/>
      <c r="H35" s="948">
        <v>956</v>
      </c>
      <c r="I35" s="948" t="s">
        <v>43</v>
      </c>
      <c r="J35" s="948">
        <v>956</v>
      </c>
      <c r="K35" s="202"/>
      <c r="L35" s="202"/>
    </row>
    <row r="36" spans="1:23" ht="14.25" customHeight="1">
      <c r="A36" s="162"/>
      <c r="B36" s="951" t="s">
        <v>812</v>
      </c>
      <c r="C36" s="947"/>
      <c r="D36" s="948"/>
      <c r="E36" s="949"/>
      <c r="F36" s="949"/>
      <c r="G36" s="949"/>
      <c r="H36" s="948"/>
      <c r="I36" s="949"/>
      <c r="J36" s="949"/>
      <c r="K36" s="202"/>
      <c r="L36" s="202"/>
    </row>
    <row r="37" spans="1:23" ht="8.1" customHeight="1">
      <c r="A37" s="162"/>
      <c r="B37" s="955"/>
      <c r="C37" s="947"/>
      <c r="D37" s="948"/>
      <c r="E37" s="949"/>
      <c r="F37" s="949"/>
      <c r="G37" s="949"/>
      <c r="H37" s="948"/>
      <c r="I37" s="949"/>
      <c r="J37" s="949"/>
      <c r="K37" s="202"/>
      <c r="L37" s="202"/>
      <c r="M37" s="172"/>
      <c r="N37" s="162"/>
      <c r="O37" s="197"/>
      <c r="P37" s="197"/>
      <c r="Q37" s="197"/>
      <c r="R37" s="198"/>
      <c r="S37" s="173"/>
      <c r="T37" s="173"/>
      <c r="U37" s="197"/>
      <c r="V37" s="197"/>
      <c r="W37" s="169"/>
    </row>
    <row r="38" spans="1:23" ht="14.25" customHeight="1">
      <c r="A38" s="162"/>
      <c r="B38" s="952" t="s">
        <v>12</v>
      </c>
      <c r="C38" s="947"/>
      <c r="D38" s="948"/>
      <c r="E38" s="949"/>
      <c r="F38" s="949"/>
      <c r="G38" s="949"/>
      <c r="H38" s="948"/>
      <c r="I38" s="949"/>
      <c r="J38" s="949"/>
      <c r="K38" s="202"/>
      <c r="L38" s="202"/>
      <c r="M38" s="172"/>
      <c r="N38" s="162"/>
      <c r="O38" s="197"/>
      <c r="P38" s="197"/>
      <c r="Q38" s="197"/>
      <c r="R38" s="198"/>
      <c r="S38" s="173"/>
      <c r="T38" s="173"/>
      <c r="U38" s="197"/>
      <c r="V38" s="197"/>
      <c r="W38" s="169"/>
    </row>
    <row r="39" spans="1:23" ht="21.95" customHeight="1">
      <c r="A39" s="162"/>
      <c r="B39" s="946" t="s">
        <v>362</v>
      </c>
      <c r="C39" s="947"/>
      <c r="D39" s="948">
        <v>75</v>
      </c>
      <c r="E39" s="949">
        <v>32</v>
      </c>
      <c r="F39" s="949">
        <v>43</v>
      </c>
      <c r="G39" s="949"/>
      <c r="H39" s="948">
        <v>472</v>
      </c>
      <c r="I39" s="949">
        <v>111</v>
      </c>
      <c r="J39" s="949">
        <v>361</v>
      </c>
      <c r="K39" s="202"/>
      <c r="L39" s="202"/>
    </row>
    <row r="40" spans="1:23" ht="14.25" customHeight="1">
      <c r="A40" s="162"/>
      <c r="B40" s="955" t="s">
        <v>814</v>
      </c>
      <c r="C40" s="947"/>
      <c r="D40" s="948"/>
      <c r="E40" s="953"/>
      <c r="F40" s="953"/>
      <c r="G40" s="954"/>
      <c r="H40" s="948"/>
      <c r="I40" s="953"/>
      <c r="J40" s="953"/>
      <c r="K40" s="202"/>
      <c r="L40" s="202"/>
    </row>
    <row r="41" spans="1:23" ht="8.1" customHeight="1">
      <c r="A41" s="162"/>
      <c r="B41" s="955"/>
      <c r="C41" s="947"/>
      <c r="D41" s="948"/>
      <c r="E41" s="953"/>
      <c r="F41" s="953"/>
      <c r="G41" s="956"/>
      <c r="H41" s="948"/>
      <c r="I41" s="953"/>
      <c r="J41" s="953"/>
      <c r="K41" s="202"/>
      <c r="L41" s="202"/>
    </row>
    <row r="42" spans="1:23" ht="14.25" customHeight="1">
      <c r="A42" s="162"/>
      <c r="B42" s="952" t="s">
        <v>11</v>
      </c>
      <c r="C42" s="947"/>
      <c r="D42" s="948"/>
      <c r="E42" s="953"/>
      <c r="F42" s="953"/>
      <c r="G42" s="956"/>
      <c r="H42" s="948"/>
      <c r="I42" s="953"/>
      <c r="J42" s="953"/>
      <c r="K42" s="202"/>
      <c r="L42" s="202"/>
    </row>
    <row r="43" spans="1:23" ht="21.95" customHeight="1">
      <c r="A43" s="162"/>
      <c r="B43" s="946" t="s">
        <v>363</v>
      </c>
      <c r="C43" s="947"/>
      <c r="D43" s="948">
        <v>90</v>
      </c>
      <c r="E43" s="949">
        <v>59</v>
      </c>
      <c r="F43" s="948">
        <v>31</v>
      </c>
      <c r="G43" s="949"/>
      <c r="H43" s="948">
        <v>1197</v>
      </c>
      <c r="I43" s="950">
        <v>298</v>
      </c>
      <c r="J43" s="948">
        <v>899</v>
      </c>
      <c r="K43" s="202"/>
      <c r="L43" s="202"/>
      <c r="V43" s="159"/>
    </row>
    <row r="44" spans="1:23" ht="14.25" customHeight="1">
      <c r="A44" s="162"/>
      <c r="B44" s="955" t="s">
        <v>815</v>
      </c>
      <c r="C44" s="947"/>
      <c r="D44" s="948"/>
      <c r="E44" s="949"/>
      <c r="F44" s="949"/>
      <c r="G44" s="949"/>
      <c r="H44" s="948"/>
      <c r="I44" s="949"/>
      <c r="J44" s="949"/>
      <c r="K44" s="202"/>
      <c r="L44" s="202"/>
    </row>
    <row r="45" spans="1:23" ht="8.1" customHeight="1">
      <c r="A45" s="162"/>
      <c r="B45" s="955"/>
      <c r="C45" s="947"/>
      <c r="D45" s="948"/>
      <c r="E45" s="949"/>
      <c r="F45" s="949"/>
      <c r="G45" s="949"/>
      <c r="H45" s="948"/>
      <c r="I45" s="949"/>
      <c r="J45" s="949"/>
      <c r="K45" s="162"/>
      <c r="L45" s="162"/>
    </row>
    <row r="46" spans="1:23" ht="14.25" customHeight="1">
      <c r="A46" s="162"/>
      <c r="B46" s="952" t="s">
        <v>10</v>
      </c>
      <c r="C46" s="947"/>
      <c r="D46" s="948"/>
      <c r="E46" s="953"/>
      <c r="F46" s="953"/>
      <c r="G46" s="958"/>
      <c r="H46" s="948"/>
      <c r="I46" s="959"/>
      <c r="J46" s="959"/>
      <c r="K46" s="162"/>
      <c r="L46" s="162"/>
    </row>
    <row r="47" spans="1:23" ht="21.95" customHeight="1">
      <c r="A47" s="162"/>
      <c r="B47" s="946" t="s">
        <v>364</v>
      </c>
      <c r="C47" s="960"/>
      <c r="D47" s="948">
        <v>157</v>
      </c>
      <c r="E47" s="953">
        <v>92</v>
      </c>
      <c r="F47" s="953">
        <v>65</v>
      </c>
      <c r="G47" s="949"/>
      <c r="H47" s="948">
        <v>1445</v>
      </c>
      <c r="I47" s="953">
        <v>357</v>
      </c>
      <c r="J47" s="953">
        <v>1088</v>
      </c>
      <c r="K47" s="202"/>
      <c r="L47" s="202"/>
    </row>
    <row r="48" spans="1:23">
      <c r="A48" s="162"/>
      <c r="B48" s="951" t="s">
        <v>685</v>
      </c>
      <c r="C48" s="960"/>
      <c r="D48" s="948"/>
      <c r="E48" s="949"/>
      <c r="F48" s="949"/>
      <c r="G48" s="949"/>
      <c r="H48" s="948"/>
      <c r="I48" s="949"/>
      <c r="J48" s="949"/>
      <c r="K48" s="202"/>
      <c r="L48" s="202"/>
    </row>
    <row r="49" spans="1:23" ht="8.1" customHeight="1">
      <c r="A49" s="162"/>
      <c r="B49" s="955"/>
      <c r="C49" s="947"/>
      <c r="D49" s="948"/>
      <c r="E49" s="953"/>
      <c r="F49" s="953"/>
      <c r="G49" s="958"/>
      <c r="H49" s="948"/>
      <c r="I49" s="959"/>
      <c r="J49" s="959"/>
      <c r="K49" s="162"/>
      <c r="L49" s="162"/>
    </row>
    <row r="50" spans="1:23" ht="14.25" customHeight="1">
      <c r="A50" s="162"/>
      <c r="B50" s="952" t="s">
        <v>9</v>
      </c>
      <c r="C50" s="947"/>
      <c r="D50" s="948"/>
      <c r="E50" s="953"/>
      <c r="F50" s="953"/>
      <c r="G50" s="954"/>
      <c r="H50" s="948"/>
      <c r="I50" s="953"/>
      <c r="J50" s="953"/>
      <c r="K50" s="202"/>
      <c r="L50" s="202"/>
      <c r="N50" s="162"/>
      <c r="O50" s="197"/>
      <c r="P50" s="197"/>
      <c r="Q50" s="197"/>
      <c r="S50" s="173"/>
      <c r="T50" s="173"/>
      <c r="U50" s="197"/>
      <c r="V50" s="197"/>
      <c r="W50" s="169"/>
    </row>
    <row r="51" spans="1:23" ht="21.95" customHeight="1">
      <c r="A51" s="162"/>
      <c r="B51" s="946" t="s">
        <v>365</v>
      </c>
      <c r="C51" s="947"/>
      <c r="D51" s="948">
        <v>59</v>
      </c>
      <c r="E51" s="957">
        <v>34</v>
      </c>
      <c r="F51" s="953">
        <v>25</v>
      </c>
      <c r="G51" s="949"/>
      <c r="H51" s="948">
        <v>666</v>
      </c>
      <c r="I51" s="959">
        <v>182</v>
      </c>
      <c r="J51" s="959">
        <v>484</v>
      </c>
      <c r="K51" s="202"/>
      <c r="L51" s="202"/>
    </row>
    <row r="52" spans="1:23" ht="14.25">
      <c r="A52" s="162"/>
      <c r="B52" s="951" t="s">
        <v>649</v>
      </c>
      <c r="C52" s="947"/>
      <c r="D52" s="953"/>
      <c r="E52" s="953"/>
      <c r="F52" s="953"/>
      <c r="G52" s="954"/>
      <c r="H52" s="953"/>
      <c r="I52" s="953"/>
      <c r="J52" s="953"/>
      <c r="K52" s="202"/>
      <c r="L52" s="202"/>
    </row>
    <row r="53" spans="1:23" ht="6.75" customHeight="1">
      <c r="A53" s="175"/>
      <c r="B53" s="176"/>
      <c r="C53" s="175"/>
      <c r="D53" s="178"/>
      <c r="E53" s="178"/>
      <c r="F53" s="178"/>
      <c r="G53" s="206"/>
      <c r="H53" s="178"/>
      <c r="I53" s="178"/>
      <c r="J53" s="178"/>
      <c r="K53" s="188"/>
      <c r="L53" s="188"/>
      <c r="N53" s="162"/>
      <c r="O53" s="197"/>
      <c r="P53" s="197"/>
      <c r="Q53" s="197"/>
      <c r="S53" s="173"/>
      <c r="T53" s="173"/>
      <c r="U53" s="197"/>
      <c r="V53" s="197"/>
      <c r="W53" s="169"/>
    </row>
    <row r="54" spans="1:23" s="439" customFormat="1" ht="15" customHeight="1">
      <c r="D54" s="440"/>
      <c r="E54" s="442"/>
      <c r="F54" s="442"/>
      <c r="G54" s="441"/>
      <c r="H54" s="441"/>
      <c r="I54" s="441"/>
      <c r="J54" s="442"/>
      <c r="K54" s="443"/>
      <c r="L54" s="443" t="s">
        <v>0</v>
      </c>
    </row>
    <row r="55" spans="1:23" s="439" customFormat="1" ht="12" customHeight="1">
      <c r="C55" s="441"/>
      <c r="D55" s="444"/>
      <c r="E55" s="441"/>
      <c r="F55" s="442"/>
      <c r="G55" s="441"/>
      <c r="H55" s="441"/>
      <c r="I55" s="441"/>
      <c r="J55" s="442"/>
      <c r="K55" s="446"/>
      <c r="L55" s="394" t="s">
        <v>811</v>
      </c>
    </row>
    <row r="56" spans="1:23">
      <c r="A56" s="162"/>
      <c r="B56" s="162"/>
      <c r="C56" s="162"/>
      <c r="D56" s="179"/>
      <c r="E56" s="162"/>
      <c r="F56" s="162"/>
      <c r="G56" s="162"/>
      <c r="H56" s="179"/>
      <c r="I56" s="172"/>
      <c r="J56" s="162"/>
      <c r="K56" s="162"/>
      <c r="L56" s="153" t="s">
        <v>326</v>
      </c>
    </row>
    <row r="57" spans="1:23">
      <c r="A57" s="162"/>
      <c r="B57" s="162"/>
      <c r="C57" s="162"/>
      <c r="D57" s="179"/>
      <c r="E57" s="162"/>
      <c r="F57" s="162"/>
      <c r="G57" s="162"/>
      <c r="H57" s="179"/>
      <c r="I57" s="172"/>
      <c r="J57" s="164"/>
      <c r="K57" s="162"/>
      <c r="L57" s="164" t="s">
        <v>327</v>
      </c>
    </row>
    <row r="58" spans="1:23">
      <c r="A58" s="162"/>
      <c r="B58" s="162"/>
      <c r="C58" s="162"/>
      <c r="D58" s="179"/>
      <c r="E58" s="162"/>
      <c r="F58" s="162"/>
      <c r="G58" s="162"/>
      <c r="H58" s="179"/>
      <c r="I58" s="172"/>
      <c r="J58" s="164"/>
      <c r="K58" s="162"/>
      <c r="L58" s="164"/>
    </row>
    <row r="59" spans="1:23">
      <c r="A59" s="162"/>
      <c r="B59" s="162"/>
      <c r="C59" s="162"/>
      <c r="D59" s="179"/>
      <c r="E59" s="162"/>
      <c r="F59" s="162"/>
      <c r="G59" s="162"/>
      <c r="H59" s="179"/>
      <c r="I59" s="172"/>
      <c r="J59" s="164"/>
      <c r="K59" s="162"/>
      <c r="L59" s="164"/>
    </row>
    <row r="60" spans="1:23" ht="15.75" customHeight="1">
      <c r="B60" s="651" t="s">
        <v>751</v>
      </c>
      <c r="C60" s="549" t="s">
        <v>774</v>
      </c>
    </row>
    <row r="61" spans="1:23" ht="15.75" customHeight="1">
      <c r="B61" s="205"/>
      <c r="C61" s="549" t="s">
        <v>869</v>
      </c>
    </row>
    <row r="62" spans="1:23">
      <c r="B62" s="161" t="s">
        <v>752</v>
      </c>
      <c r="C62" s="160" t="s">
        <v>948</v>
      </c>
    </row>
    <row r="63" spans="1:23" ht="13.5" customHeight="1" thickBot="1">
      <c r="A63" s="172"/>
      <c r="B63" s="162"/>
      <c r="C63" s="162"/>
      <c r="D63" s="179"/>
      <c r="E63" s="162"/>
      <c r="F63" s="162"/>
      <c r="G63" s="162"/>
      <c r="H63" s="179"/>
      <c r="I63" s="162"/>
      <c r="J63" s="162"/>
      <c r="K63" s="162"/>
      <c r="L63" s="162"/>
    </row>
    <row r="64" spans="1:23" ht="4.5" customHeight="1" thickTop="1">
      <c r="A64" s="652"/>
      <c r="B64" s="652"/>
      <c r="C64" s="652"/>
      <c r="D64" s="653"/>
      <c r="E64" s="652"/>
      <c r="F64" s="652"/>
      <c r="G64" s="652"/>
      <c r="H64" s="655"/>
      <c r="I64" s="652"/>
      <c r="J64" s="652"/>
      <c r="K64" s="652"/>
      <c r="L64" s="652"/>
    </row>
    <row r="65" spans="1:12">
      <c r="A65" s="162"/>
      <c r="B65" s="152" t="s">
        <v>680</v>
      </c>
      <c r="C65" s="162"/>
      <c r="D65" s="1125" t="s">
        <v>329</v>
      </c>
      <c r="E65" s="1125"/>
      <c r="F65" s="1125"/>
      <c r="G65" s="179"/>
      <c r="H65" s="1125" t="s">
        <v>330</v>
      </c>
      <c r="I65" s="1125"/>
      <c r="J65" s="1125"/>
      <c r="K65" s="162"/>
      <c r="L65" s="162"/>
    </row>
    <row r="66" spans="1:12" s="669" customFormat="1" ht="14.25">
      <c r="A66" s="666"/>
      <c r="B66" s="172" t="s">
        <v>679</v>
      </c>
      <c r="C66" s="666"/>
      <c r="D66" s="1124" t="s">
        <v>332</v>
      </c>
      <c r="E66" s="1124"/>
      <c r="F66" s="1124"/>
      <c r="G66" s="666"/>
      <c r="H66" s="1124" t="s">
        <v>303</v>
      </c>
      <c r="I66" s="1124"/>
      <c r="J66" s="1124"/>
      <c r="K66" s="666"/>
      <c r="L66" s="666"/>
    </row>
    <row r="67" spans="1:12" ht="17.25">
      <c r="A67" s="162"/>
      <c r="B67" s="162"/>
      <c r="C67" s="162"/>
      <c r="D67" s="657" t="s">
        <v>25</v>
      </c>
      <c r="E67" s="657" t="s">
        <v>42</v>
      </c>
      <c r="F67" s="657" t="s">
        <v>41</v>
      </c>
      <c r="G67" s="153"/>
      <c r="H67" s="657" t="s">
        <v>25</v>
      </c>
      <c r="I67" s="657" t="s">
        <v>42</v>
      </c>
      <c r="J67" s="657" t="s">
        <v>41</v>
      </c>
      <c r="K67" s="667"/>
      <c r="L67" s="162"/>
    </row>
    <row r="68" spans="1:12" ht="14.25">
      <c r="A68" s="162"/>
      <c r="B68" s="162"/>
      <c r="C68" s="162"/>
      <c r="D68" s="164" t="s">
        <v>22</v>
      </c>
      <c r="E68" s="164" t="s">
        <v>39</v>
      </c>
      <c r="F68" s="164" t="s">
        <v>38</v>
      </c>
      <c r="G68" s="164"/>
      <c r="H68" s="164" t="s">
        <v>22</v>
      </c>
      <c r="I68" s="164" t="s">
        <v>39</v>
      </c>
      <c r="J68" s="164" t="s">
        <v>38</v>
      </c>
      <c r="K68" s="198"/>
      <c r="L68" s="162"/>
    </row>
    <row r="69" spans="1:12" ht="5.25" customHeight="1">
      <c r="A69" s="175"/>
      <c r="B69" s="175"/>
      <c r="C69" s="175"/>
      <c r="D69" s="658"/>
      <c r="E69" s="659"/>
      <c r="F69" s="659"/>
      <c r="G69" s="659"/>
      <c r="H69" s="658"/>
      <c r="I69" s="659"/>
      <c r="J69" s="659"/>
      <c r="K69" s="668"/>
      <c r="L69" s="175"/>
    </row>
    <row r="70" spans="1:12" ht="8.1" customHeight="1">
      <c r="A70" s="162"/>
      <c r="B70" s="162"/>
      <c r="C70" s="162"/>
      <c r="D70" s="163"/>
      <c r="E70" s="164"/>
      <c r="F70" s="164"/>
      <c r="G70" s="164"/>
      <c r="H70" s="163"/>
      <c r="I70" s="164"/>
      <c r="J70" s="164"/>
      <c r="K70" s="198"/>
      <c r="L70" s="162"/>
    </row>
    <row r="71" spans="1:12" ht="14.25" customHeight="1">
      <c r="A71" s="162"/>
      <c r="B71" s="133" t="s">
        <v>8</v>
      </c>
      <c r="C71" s="162"/>
      <c r="D71" s="944"/>
      <c r="E71" s="944"/>
      <c r="F71" s="944"/>
      <c r="G71" s="169"/>
      <c r="H71" s="167"/>
      <c r="I71" s="944"/>
      <c r="J71" s="944"/>
      <c r="K71" s="202"/>
      <c r="L71" s="202"/>
    </row>
    <row r="72" spans="1:12" ht="17.100000000000001" customHeight="1">
      <c r="A72" s="162"/>
      <c r="B72" s="946" t="s">
        <v>366</v>
      </c>
      <c r="C72" s="947"/>
      <c r="D72" s="948">
        <v>111</v>
      </c>
      <c r="E72" s="961">
        <v>52</v>
      </c>
      <c r="F72" s="961">
        <v>59</v>
      </c>
      <c r="G72" s="949"/>
      <c r="H72" s="962">
        <v>645</v>
      </c>
      <c r="I72" s="961">
        <v>173</v>
      </c>
      <c r="J72" s="961">
        <v>472</v>
      </c>
      <c r="K72" s="202"/>
      <c r="L72" s="202"/>
    </row>
    <row r="73" spans="1:12" ht="14.25" customHeight="1">
      <c r="A73" s="162"/>
      <c r="B73" s="955" t="s">
        <v>686</v>
      </c>
      <c r="C73" s="947"/>
      <c r="D73" s="949"/>
      <c r="E73" s="949"/>
      <c r="F73" s="949"/>
      <c r="G73" s="949"/>
      <c r="H73" s="949"/>
      <c r="I73" s="949"/>
      <c r="J73" s="949"/>
      <c r="K73" s="202"/>
      <c r="L73" s="202"/>
    </row>
    <row r="74" spans="1:12" ht="17.100000000000001" customHeight="1">
      <c r="A74" s="162"/>
      <c r="B74" s="946" t="s">
        <v>367</v>
      </c>
      <c r="C74" s="947"/>
      <c r="D74" s="948">
        <v>119</v>
      </c>
      <c r="E74" s="961">
        <v>66</v>
      </c>
      <c r="F74" s="961">
        <v>53</v>
      </c>
      <c r="G74" s="949"/>
      <c r="H74" s="948">
        <v>1177</v>
      </c>
      <c r="I74" s="961">
        <v>271</v>
      </c>
      <c r="J74" s="961">
        <v>906</v>
      </c>
      <c r="K74" s="202"/>
      <c r="L74" s="202"/>
    </row>
    <row r="75" spans="1:12" ht="14.25" customHeight="1">
      <c r="A75" s="162"/>
      <c r="B75" s="955" t="s">
        <v>687</v>
      </c>
      <c r="C75" s="947"/>
      <c r="D75" s="949"/>
      <c r="E75" s="949"/>
      <c r="F75" s="949"/>
      <c r="G75" s="949"/>
      <c r="H75" s="949"/>
      <c r="I75" s="949"/>
      <c r="J75" s="949"/>
      <c r="K75" s="202"/>
      <c r="L75" s="202"/>
    </row>
    <row r="76" spans="1:12" ht="8.1" customHeight="1">
      <c r="A76" s="162"/>
      <c r="B76" s="955"/>
      <c r="C76" s="947"/>
      <c r="D76" s="949"/>
      <c r="E76" s="949"/>
      <c r="F76" s="949"/>
      <c r="G76" s="949"/>
      <c r="H76" s="949"/>
      <c r="I76" s="949"/>
      <c r="J76" s="949"/>
      <c r="K76" s="202"/>
      <c r="L76" s="202"/>
    </row>
    <row r="77" spans="1:12" ht="15" customHeight="1">
      <c r="A77" s="162"/>
      <c r="B77" s="952" t="s">
        <v>7</v>
      </c>
      <c r="C77" s="947"/>
      <c r="D77" s="949"/>
      <c r="E77" s="949"/>
      <c r="F77" s="949"/>
      <c r="G77" s="949"/>
      <c r="H77" s="949"/>
      <c r="I77" s="949"/>
      <c r="J77" s="949"/>
      <c r="K77" s="198"/>
      <c r="L77" s="162"/>
    </row>
    <row r="78" spans="1:12" ht="17.100000000000001" customHeight="1">
      <c r="A78" s="162"/>
      <c r="B78" s="946" t="s">
        <v>368</v>
      </c>
      <c r="C78" s="947"/>
      <c r="D78" s="948">
        <v>85</v>
      </c>
      <c r="E78" s="961">
        <v>38</v>
      </c>
      <c r="F78" s="961">
        <v>47</v>
      </c>
      <c r="G78" s="949"/>
      <c r="H78" s="948">
        <v>1348</v>
      </c>
      <c r="I78" s="961">
        <v>386</v>
      </c>
      <c r="J78" s="961">
        <v>962</v>
      </c>
      <c r="K78" s="202"/>
      <c r="L78" s="202"/>
    </row>
    <row r="79" spans="1:12" ht="14.25" customHeight="1">
      <c r="A79" s="162"/>
      <c r="B79" s="955" t="s">
        <v>688</v>
      </c>
      <c r="C79" s="947"/>
      <c r="D79" s="949"/>
      <c r="E79" s="949"/>
      <c r="F79" s="949"/>
      <c r="G79" s="949"/>
      <c r="H79" s="949"/>
      <c r="I79" s="949"/>
      <c r="J79" s="949"/>
      <c r="K79" s="202"/>
      <c r="L79" s="202"/>
    </row>
    <row r="80" spans="1:12" ht="17.100000000000001" customHeight="1">
      <c r="A80" s="162"/>
      <c r="B80" s="946" t="s">
        <v>369</v>
      </c>
      <c r="C80" s="947"/>
      <c r="D80" s="948">
        <v>82</v>
      </c>
      <c r="E80" s="961">
        <v>47</v>
      </c>
      <c r="F80" s="961">
        <v>35</v>
      </c>
      <c r="G80" s="949"/>
      <c r="H80" s="948">
        <v>788</v>
      </c>
      <c r="I80" s="961">
        <v>193</v>
      </c>
      <c r="J80" s="961">
        <v>595</v>
      </c>
      <c r="K80" s="162"/>
      <c r="L80" s="162"/>
    </row>
    <row r="81" spans="1:12" ht="14.25" customHeight="1">
      <c r="A81" s="162"/>
      <c r="B81" s="955" t="s">
        <v>689</v>
      </c>
      <c r="C81" s="955"/>
      <c r="D81" s="949"/>
      <c r="E81" s="949"/>
      <c r="F81" s="949"/>
      <c r="G81" s="949"/>
      <c r="H81" s="949"/>
      <c r="I81" s="949"/>
      <c r="J81" s="949"/>
      <c r="K81" s="162"/>
      <c r="L81" s="162"/>
    </row>
    <row r="82" spans="1:12" ht="17.100000000000001" customHeight="1">
      <c r="A82" s="162"/>
      <c r="B82" s="946" t="s">
        <v>370</v>
      </c>
      <c r="C82" s="947"/>
      <c r="D82" s="948">
        <v>47</v>
      </c>
      <c r="E82" s="961">
        <v>30</v>
      </c>
      <c r="F82" s="961">
        <v>17</v>
      </c>
      <c r="G82" s="949"/>
      <c r="H82" s="948">
        <v>431</v>
      </c>
      <c r="I82" s="961">
        <v>134</v>
      </c>
      <c r="J82" s="961">
        <v>297</v>
      </c>
      <c r="K82" s="202"/>
      <c r="L82" s="202"/>
    </row>
    <row r="83" spans="1:12" ht="14.25" customHeight="1">
      <c r="A83" s="162"/>
      <c r="B83" s="955" t="s">
        <v>690</v>
      </c>
      <c r="C83" s="947"/>
      <c r="D83" s="953"/>
      <c r="E83" s="953"/>
      <c r="F83" s="953"/>
      <c r="G83" s="954"/>
      <c r="H83" s="953"/>
      <c r="I83" s="953"/>
      <c r="J83" s="953"/>
      <c r="K83" s="202"/>
      <c r="L83" s="202"/>
    </row>
    <row r="84" spans="1:12" ht="17.100000000000001" customHeight="1">
      <c r="A84" s="162"/>
      <c r="B84" s="946" t="s">
        <v>371</v>
      </c>
      <c r="C84" s="947"/>
      <c r="D84" s="948">
        <v>40</v>
      </c>
      <c r="E84" s="963">
        <v>21</v>
      </c>
      <c r="F84" s="963">
        <v>19</v>
      </c>
      <c r="G84" s="949"/>
      <c r="H84" s="948">
        <v>371</v>
      </c>
      <c r="I84" s="963">
        <v>100</v>
      </c>
      <c r="J84" s="963">
        <v>271</v>
      </c>
      <c r="K84" s="202"/>
      <c r="L84" s="202"/>
    </row>
    <row r="85" spans="1:12" ht="14.25" customHeight="1">
      <c r="A85" s="162"/>
      <c r="B85" s="955" t="s">
        <v>691</v>
      </c>
      <c r="C85" s="947"/>
      <c r="D85" s="953"/>
      <c r="E85" s="953"/>
      <c r="F85" s="953"/>
      <c r="G85" s="954"/>
      <c r="H85" s="953"/>
      <c r="I85" s="953"/>
      <c r="J85" s="953"/>
      <c r="K85" s="202"/>
      <c r="L85" s="202"/>
    </row>
    <row r="86" spans="1:12" ht="6" customHeight="1">
      <c r="A86" s="162"/>
      <c r="B86" s="947"/>
      <c r="C86" s="947"/>
      <c r="D86" s="964"/>
      <c r="E86" s="965"/>
      <c r="F86" s="965"/>
      <c r="G86" s="965"/>
      <c r="H86" s="964"/>
      <c r="I86" s="965"/>
      <c r="J86" s="965"/>
      <c r="K86" s="198"/>
      <c r="L86" s="162"/>
    </row>
    <row r="87" spans="1:12" ht="14.25" customHeight="1">
      <c r="A87" s="162"/>
      <c r="B87" s="952" t="s">
        <v>6</v>
      </c>
      <c r="C87" s="955"/>
      <c r="D87" s="953"/>
      <c r="E87" s="953"/>
      <c r="F87" s="953"/>
      <c r="G87" s="958"/>
      <c r="H87" s="959"/>
      <c r="I87" s="959"/>
      <c r="J87" s="959"/>
      <c r="K87" s="162"/>
      <c r="L87" s="162"/>
    </row>
    <row r="88" spans="1:12" ht="17.100000000000001" customHeight="1">
      <c r="A88" s="162"/>
      <c r="B88" s="946" t="s">
        <v>372</v>
      </c>
      <c r="C88" s="947"/>
      <c r="D88" s="948">
        <v>81</v>
      </c>
      <c r="E88" s="961">
        <v>44</v>
      </c>
      <c r="F88" s="961">
        <v>37</v>
      </c>
      <c r="G88" s="949"/>
      <c r="H88" s="948">
        <v>890</v>
      </c>
      <c r="I88" s="961">
        <v>246</v>
      </c>
      <c r="J88" s="961">
        <v>644</v>
      </c>
      <c r="K88" s="202"/>
      <c r="L88" s="202"/>
    </row>
    <row r="89" spans="1:12" ht="14.25" customHeight="1">
      <c r="A89" s="162"/>
      <c r="B89" s="955" t="s">
        <v>692</v>
      </c>
      <c r="C89" s="947"/>
      <c r="D89" s="953"/>
      <c r="E89" s="953"/>
      <c r="F89" s="953"/>
      <c r="G89" s="954"/>
      <c r="H89" s="953"/>
      <c r="I89" s="953"/>
      <c r="J89" s="953"/>
      <c r="K89" s="202"/>
      <c r="L89" s="202"/>
    </row>
    <row r="90" spans="1:12" ht="17.100000000000001" customHeight="1">
      <c r="A90" s="162"/>
      <c r="B90" s="946" t="s">
        <v>373</v>
      </c>
      <c r="C90" s="947"/>
      <c r="D90" s="948">
        <v>32</v>
      </c>
      <c r="E90" s="961">
        <v>15</v>
      </c>
      <c r="F90" s="961">
        <v>17</v>
      </c>
      <c r="G90" s="949"/>
      <c r="H90" s="948">
        <v>314</v>
      </c>
      <c r="I90" s="961">
        <v>76</v>
      </c>
      <c r="J90" s="961">
        <v>238</v>
      </c>
      <c r="K90" s="202"/>
      <c r="L90" s="202"/>
    </row>
    <row r="91" spans="1:12" ht="14.25" customHeight="1">
      <c r="A91" s="162"/>
      <c r="B91" s="955" t="s">
        <v>693</v>
      </c>
      <c r="C91" s="947"/>
      <c r="D91" s="953"/>
      <c r="E91" s="953"/>
      <c r="F91" s="953"/>
      <c r="G91" s="956"/>
      <c r="H91" s="953"/>
      <c r="I91" s="953"/>
      <c r="J91" s="953"/>
      <c r="K91" s="202"/>
      <c r="L91" s="202"/>
    </row>
    <row r="92" spans="1:12" ht="17.100000000000001" customHeight="1">
      <c r="A92" s="162"/>
      <c r="B92" s="946" t="s">
        <v>374</v>
      </c>
      <c r="C92" s="947"/>
      <c r="D92" s="948">
        <v>30</v>
      </c>
      <c r="E92" s="966">
        <v>13</v>
      </c>
      <c r="F92" s="961">
        <v>17</v>
      </c>
      <c r="G92" s="949"/>
      <c r="H92" s="948">
        <v>330</v>
      </c>
      <c r="I92" s="967">
        <v>64</v>
      </c>
      <c r="J92" s="967">
        <v>266</v>
      </c>
      <c r="K92" s="202"/>
      <c r="L92" s="202"/>
    </row>
    <row r="93" spans="1:12" ht="14.25" customHeight="1">
      <c r="A93" s="162"/>
      <c r="B93" s="955" t="s">
        <v>694</v>
      </c>
      <c r="C93" s="947"/>
      <c r="D93" s="953"/>
      <c r="E93" s="953"/>
      <c r="F93" s="953"/>
      <c r="G93" s="954"/>
      <c r="H93" s="953"/>
      <c r="I93" s="953"/>
      <c r="J93" s="953"/>
      <c r="K93" s="202"/>
      <c r="L93" s="202"/>
    </row>
    <row r="94" spans="1:12" ht="17.100000000000001" customHeight="1">
      <c r="A94" s="162"/>
      <c r="B94" s="946" t="s">
        <v>375</v>
      </c>
      <c r="C94" s="947"/>
      <c r="D94" s="948">
        <v>82</v>
      </c>
      <c r="E94" s="966">
        <v>43</v>
      </c>
      <c r="F94" s="961">
        <v>39</v>
      </c>
      <c r="G94" s="949"/>
      <c r="H94" s="948">
        <v>971</v>
      </c>
      <c r="I94" s="967">
        <v>261</v>
      </c>
      <c r="J94" s="967">
        <v>710</v>
      </c>
      <c r="K94" s="202"/>
      <c r="L94" s="202"/>
    </row>
    <row r="95" spans="1:12" ht="14.25" customHeight="1">
      <c r="A95" s="162"/>
      <c r="B95" s="955" t="s">
        <v>695</v>
      </c>
      <c r="C95" s="947"/>
      <c r="D95" s="953"/>
      <c r="E95" s="953"/>
      <c r="F95" s="953"/>
      <c r="G95" s="954"/>
      <c r="H95" s="953"/>
      <c r="I95" s="953"/>
      <c r="J95" s="953"/>
      <c r="K95" s="202"/>
      <c r="L95" s="202"/>
    </row>
    <row r="96" spans="1:12" ht="8.1" customHeight="1">
      <c r="A96" s="162"/>
      <c r="B96" s="955"/>
      <c r="C96" s="947"/>
      <c r="D96" s="953"/>
      <c r="E96" s="959"/>
      <c r="F96" s="959"/>
      <c r="G96" s="958"/>
      <c r="H96" s="959"/>
      <c r="I96" s="959"/>
      <c r="J96" s="959"/>
      <c r="K96" s="162"/>
      <c r="L96" s="162"/>
    </row>
    <row r="97" spans="1:12" ht="14.25" customHeight="1">
      <c r="A97" s="162"/>
      <c r="B97" s="952" t="s">
        <v>5</v>
      </c>
      <c r="C97" s="947"/>
      <c r="D97" s="953"/>
      <c r="E97" s="953"/>
      <c r="F97" s="953"/>
      <c r="G97" s="957"/>
      <c r="H97" s="959"/>
      <c r="I97" s="959"/>
      <c r="J97" s="959"/>
      <c r="K97" s="202"/>
      <c r="L97" s="202"/>
    </row>
    <row r="98" spans="1:12" ht="17.100000000000001" customHeight="1">
      <c r="A98" s="162"/>
      <c r="B98" s="946" t="s">
        <v>376</v>
      </c>
      <c r="C98" s="947"/>
      <c r="D98" s="948">
        <v>142</v>
      </c>
      <c r="E98" s="961">
        <v>60</v>
      </c>
      <c r="F98" s="961">
        <v>82</v>
      </c>
      <c r="G98" s="949"/>
      <c r="H98" s="948">
        <v>1428</v>
      </c>
      <c r="I98" s="961">
        <v>455</v>
      </c>
      <c r="J98" s="961">
        <v>973</v>
      </c>
      <c r="K98" s="202"/>
      <c r="L98" s="202"/>
    </row>
    <row r="99" spans="1:12" ht="14.25" customHeight="1">
      <c r="A99" s="162"/>
      <c r="B99" s="955" t="s">
        <v>696</v>
      </c>
      <c r="C99" s="947"/>
      <c r="D99" s="953"/>
      <c r="E99" s="953"/>
      <c r="F99" s="953"/>
      <c r="G99" s="954"/>
      <c r="H99" s="953"/>
      <c r="I99" s="953"/>
      <c r="J99" s="953"/>
      <c r="K99" s="202"/>
      <c r="L99" s="202"/>
    </row>
    <row r="100" spans="1:12" ht="8.1" customHeight="1">
      <c r="A100" s="162"/>
      <c r="B100" s="955"/>
      <c r="C100" s="947"/>
      <c r="D100" s="953"/>
      <c r="E100" s="959"/>
      <c r="F100" s="959"/>
      <c r="G100" s="956"/>
      <c r="H100" s="968"/>
      <c r="I100" s="953"/>
      <c r="J100" s="954"/>
      <c r="K100" s="202"/>
      <c r="L100" s="202"/>
    </row>
    <row r="101" spans="1:12" ht="14.25" customHeight="1">
      <c r="A101" s="162"/>
      <c r="B101" s="952" t="s">
        <v>4</v>
      </c>
      <c r="C101" s="947"/>
      <c r="D101" s="953"/>
      <c r="E101" s="959"/>
      <c r="F101" s="959"/>
      <c r="G101" s="956"/>
      <c r="H101" s="968"/>
      <c r="I101" s="953"/>
      <c r="J101" s="954"/>
      <c r="K101" s="202"/>
      <c r="L101" s="202"/>
    </row>
    <row r="102" spans="1:12" ht="17.100000000000001" customHeight="1">
      <c r="A102" s="162"/>
      <c r="B102" s="946" t="s">
        <v>377</v>
      </c>
      <c r="C102" s="947"/>
      <c r="D102" s="948">
        <v>109</v>
      </c>
      <c r="E102" s="969">
        <v>70</v>
      </c>
      <c r="F102" s="970">
        <v>39</v>
      </c>
      <c r="G102" s="949"/>
      <c r="H102" s="948">
        <v>1217</v>
      </c>
      <c r="I102" s="969">
        <v>366</v>
      </c>
      <c r="J102" s="969">
        <v>851</v>
      </c>
      <c r="K102" s="202"/>
      <c r="L102" s="202"/>
    </row>
    <row r="103" spans="1:12" ht="14.25" customHeight="1">
      <c r="A103" s="162"/>
      <c r="B103" s="955" t="s">
        <v>697</v>
      </c>
      <c r="C103" s="947"/>
      <c r="D103" s="949"/>
      <c r="E103" s="949"/>
      <c r="F103" s="949"/>
      <c r="G103" s="949"/>
      <c r="H103" s="949"/>
      <c r="I103" s="949"/>
      <c r="J103" s="949"/>
      <c r="K103" s="202"/>
      <c r="L103" s="202"/>
    </row>
    <row r="104" spans="1:12" ht="17.100000000000001" customHeight="1">
      <c r="A104" s="162"/>
      <c r="B104" s="946" t="s">
        <v>378</v>
      </c>
      <c r="C104" s="947"/>
      <c r="D104" s="948">
        <v>85</v>
      </c>
      <c r="E104" s="969">
        <v>64</v>
      </c>
      <c r="F104" s="970">
        <v>21</v>
      </c>
      <c r="G104" s="949"/>
      <c r="H104" s="948">
        <v>533</v>
      </c>
      <c r="I104" s="969">
        <v>134</v>
      </c>
      <c r="J104" s="969">
        <v>399</v>
      </c>
      <c r="K104" s="202"/>
      <c r="L104" s="202"/>
    </row>
    <row r="105" spans="1:12" ht="14.25" customHeight="1">
      <c r="A105" s="162"/>
      <c r="B105" s="955" t="s">
        <v>698</v>
      </c>
      <c r="C105" s="947"/>
      <c r="D105" s="949"/>
      <c r="E105" s="949"/>
      <c r="F105" s="949"/>
      <c r="G105" s="949"/>
      <c r="H105" s="949"/>
      <c r="I105" s="949"/>
      <c r="J105" s="949"/>
      <c r="K105" s="202"/>
      <c r="L105" s="202"/>
    </row>
    <row r="106" spans="1:12" ht="8.1" customHeight="1">
      <c r="A106" s="162"/>
      <c r="B106" s="955"/>
      <c r="C106" s="947"/>
      <c r="D106" s="949"/>
      <c r="E106" s="949"/>
      <c r="F106" s="949"/>
      <c r="G106" s="949"/>
      <c r="H106" s="949"/>
      <c r="I106" s="949"/>
      <c r="J106" s="949"/>
      <c r="K106" s="162"/>
      <c r="L106" s="162"/>
    </row>
    <row r="107" spans="1:12" ht="14.25" customHeight="1">
      <c r="A107" s="162"/>
      <c r="B107" s="952" t="s">
        <v>3</v>
      </c>
      <c r="C107" s="947"/>
      <c r="D107" s="953"/>
      <c r="E107" s="959"/>
      <c r="F107" s="959"/>
      <c r="G107" s="958"/>
      <c r="H107" s="959"/>
      <c r="I107" s="959"/>
      <c r="J107" s="959"/>
      <c r="K107" s="162"/>
      <c r="L107" s="162"/>
    </row>
    <row r="108" spans="1:12" ht="17.100000000000001" customHeight="1">
      <c r="A108" s="162"/>
      <c r="B108" s="946" t="s">
        <v>379</v>
      </c>
      <c r="C108" s="947"/>
      <c r="D108" s="948">
        <v>96</v>
      </c>
      <c r="E108" s="948">
        <v>36</v>
      </c>
      <c r="F108" s="948">
        <v>60</v>
      </c>
      <c r="G108" s="948"/>
      <c r="H108" s="948">
        <v>1086</v>
      </c>
      <c r="I108" s="948">
        <v>317</v>
      </c>
      <c r="J108" s="948">
        <v>769</v>
      </c>
      <c r="K108" s="162"/>
      <c r="L108" s="162"/>
    </row>
    <row r="109" spans="1:12" ht="14.25" customHeight="1">
      <c r="A109" s="162"/>
      <c r="B109" s="955" t="s">
        <v>699</v>
      </c>
      <c r="C109" s="955"/>
      <c r="D109" s="948"/>
      <c r="E109" s="948"/>
      <c r="F109" s="948"/>
      <c r="G109" s="948"/>
      <c r="H109" s="948"/>
      <c r="I109" s="948"/>
      <c r="J109" s="948"/>
      <c r="K109" s="162"/>
      <c r="L109" s="162"/>
    </row>
    <row r="110" spans="1:12" ht="17.100000000000001" customHeight="1">
      <c r="A110" s="162"/>
      <c r="B110" s="946" t="s">
        <v>380</v>
      </c>
      <c r="C110" s="947"/>
      <c r="D110" s="948">
        <v>90</v>
      </c>
      <c r="E110" s="948">
        <v>27</v>
      </c>
      <c r="F110" s="948">
        <v>63</v>
      </c>
      <c r="G110" s="948"/>
      <c r="H110" s="948">
        <v>1035</v>
      </c>
      <c r="I110" s="948">
        <v>219</v>
      </c>
      <c r="J110" s="948">
        <v>816</v>
      </c>
      <c r="K110" s="202"/>
      <c r="L110" s="202"/>
    </row>
    <row r="111" spans="1:12" ht="14.25" customHeight="1">
      <c r="A111" s="162"/>
      <c r="B111" s="955" t="s">
        <v>700</v>
      </c>
      <c r="C111" s="947"/>
      <c r="D111" s="948"/>
      <c r="E111" s="948"/>
      <c r="F111" s="948"/>
      <c r="G111" s="948"/>
      <c r="H111" s="948"/>
      <c r="I111" s="948"/>
      <c r="J111" s="948"/>
      <c r="K111" s="202"/>
      <c r="L111" s="202"/>
    </row>
    <row r="112" spans="1:12" ht="17.100000000000001" customHeight="1">
      <c r="A112" s="162"/>
      <c r="B112" s="168" t="s">
        <v>381</v>
      </c>
      <c r="C112" s="971"/>
      <c r="D112" s="948">
        <v>125</v>
      </c>
      <c r="E112" s="948">
        <v>49</v>
      </c>
      <c r="F112" s="948">
        <v>76</v>
      </c>
      <c r="G112" s="948"/>
      <c r="H112" s="948">
        <v>1076</v>
      </c>
      <c r="I112" s="948">
        <v>411</v>
      </c>
      <c r="J112" s="948">
        <v>665</v>
      </c>
      <c r="K112" s="162"/>
      <c r="L112" s="162"/>
    </row>
    <row r="113" spans="1:13" ht="14.25" customHeight="1">
      <c r="A113" s="162"/>
      <c r="B113" s="172" t="s">
        <v>701</v>
      </c>
      <c r="C113" s="172"/>
      <c r="D113" s="948"/>
      <c r="E113" s="948"/>
      <c r="F113" s="948"/>
      <c r="G113" s="948"/>
      <c r="H113" s="948"/>
      <c r="I113" s="948"/>
      <c r="J113" s="948"/>
      <c r="K113" s="162"/>
      <c r="L113" s="162"/>
    </row>
    <row r="114" spans="1:13" ht="17.100000000000001" customHeight="1">
      <c r="A114" s="162"/>
      <c r="B114" s="946" t="s">
        <v>382</v>
      </c>
      <c r="C114" s="947"/>
      <c r="D114" s="948">
        <v>143</v>
      </c>
      <c r="E114" s="948">
        <v>69</v>
      </c>
      <c r="F114" s="948">
        <v>74</v>
      </c>
      <c r="G114" s="948"/>
      <c r="H114" s="948">
        <v>1303</v>
      </c>
      <c r="I114" s="948">
        <v>335</v>
      </c>
      <c r="J114" s="948">
        <v>968</v>
      </c>
      <c r="K114" s="202"/>
      <c r="L114" s="202"/>
    </row>
    <row r="115" spans="1:13" ht="14.25" customHeight="1">
      <c r="A115" s="162"/>
      <c r="B115" s="955" t="s">
        <v>986</v>
      </c>
      <c r="C115" s="947"/>
      <c r="D115" s="953"/>
      <c r="E115" s="953"/>
      <c r="F115" s="953"/>
      <c r="G115" s="954"/>
      <c r="H115" s="953"/>
      <c r="I115" s="953"/>
      <c r="J115" s="953"/>
      <c r="K115" s="202"/>
      <c r="L115" s="202"/>
    </row>
    <row r="116" spans="1:13" s="162" customFormat="1" ht="5.25" customHeight="1">
      <c r="A116" s="175"/>
      <c r="B116" s="175"/>
      <c r="C116" s="175"/>
      <c r="D116" s="186"/>
      <c r="E116" s="175"/>
      <c r="F116" s="175"/>
      <c r="G116" s="175"/>
      <c r="H116" s="187"/>
      <c r="I116" s="175"/>
      <c r="J116" s="175"/>
      <c r="K116" s="188"/>
      <c r="L116" s="188"/>
    </row>
    <row r="117" spans="1:13" s="439" customFormat="1" ht="15" customHeight="1">
      <c r="D117" s="440"/>
      <c r="E117" s="442"/>
      <c r="F117" s="442"/>
      <c r="G117" s="441"/>
      <c r="H117" s="441"/>
      <c r="I117" s="441"/>
      <c r="J117" s="442"/>
      <c r="K117" s="443"/>
      <c r="L117" s="443" t="s">
        <v>0</v>
      </c>
    </row>
    <row r="118" spans="1:13" s="439" customFormat="1" ht="12" customHeight="1">
      <c r="C118" s="441"/>
      <c r="D118" s="444"/>
      <c r="E118" s="441"/>
      <c r="F118" s="442"/>
      <c r="G118" s="441"/>
      <c r="H118" s="441"/>
      <c r="I118" s="441"/>
      <c r="J118" s="442"/>
      <c r="K118" s="446"/>
      <c r="L118" s="394" t="s">
        <v>811</v>
      </c>
    </row>
    <row r="119" spans="1:13" s="189" customFormat="1" ht="12">
      <c r="B119" s="191"/>
      <c r="D119" s="200"/>
      <c r="E119" s="155"/>
      <c r="F119" s="190"/>
      <c r="G119" s="155"/>
      <c r="H119" s="155"/>
      <c r="I119" s="155"/>
      <c r="J119" s="190"/>
      <c r="K119" s="190"/>
      <c r="L119" s="38"/>
    </row>
    <row r="120" spans="1:13" s="162" customFormat="1" ht="12" customHeight="1">
      <c r="B120" s="37"/>
      <c r="D120" s="192"/>
      <c r="E120" s="37"/>
      <c r="F120" s="190"/>
      <c r="G120" s="37"/>
      <c r="H120" s="157"/>
      <c r="I120" s="37"/>
      <c r="J120" s="190"/>
      <c r="K120" s="670"/>
      <c r="L120" s="194"/>
    </row>
    <row r="121" spans="1:13" s="162" customFormat="1" ht="12" customHeight="1">
      <c r="B121" s="152"/>
      <c r="D121" s="192"/>
      <c r="E121" s="193"/>
      <c r="F121" s="193"/>
      <c r="G121" s="193"/>
      <c r="H121" s="201"/>
      <c r="I121" s="198"/>
      <c r="J121" s="173"/>
      <c r="K121" s="202"/>
      <c r="L121" s="202"/>
    </row>
    <row r="122" spans="1:13" ht="14.25">
      <c r="D122" s="207"/>
      <c r="E122" s="160"/>
      <c r="G122" s="160"/>
      <c r="H122" s="207"/>
      <c r="I122" s="160"/>
    </row>
    <row r="123" spans="1:13">
      <c r="E123" s="184"/>
      <c r="F123" s="184"/>
      <c r="G123" s="184"/>
      <c r="H123" s="185"/>
      <c r="I123" s="184"/>
      <c r="J123" s="184"/>
      <c r="K123" s="184"/>
      <c r="L123" s="184"/>
      <c r="M123" s="184"/>
    </row>
    <row r="124" spans="1:13">
      <c r="B124" s="671"/>
    </row>
    <row r="125" spans="1:13">
      <c r="B125" s="204"/>
      <c r="C125" s="162"/>
    </row>
    <row r="131" spans="4:8" ht="14.25">
      <c r="D131" s="158"/>
      <c r="H131" s="158"/>
    </row>
    <row r="132" spans="4:8" ht="14.25">
      <c r="D132" s="158"/>
      <c r="H132" s="158"/>
    </row>
    <row r="133" spans="4:8" ht="14.25">
      <c r="D133" s="158"/>
      <c r="H133" s="158"/>
    </row>
    <row r="134" spans="4:8" ht="14.25">
      <c r="D134" s="158"/>
      <c r="H134" s="158"/>
    </row>
    <row r="135" spans="4:8" ht="14.25">
      <c r="D135" s="158"/>
      <c r="H135" s="158"/>
    </row>
    <row r="136" spans="4:8" ht="14.25">
      <c r="D136" s="158"/>
      <c r="H136" s="158"/>
    </row>
    <row r="137" spans="4:8" ht="14.25">
      <c r="D137" s="158"/>
      <c r="H137" s="158"/>
    </row>
    <row r="138" spans="4:8" ht="14.25">
      <c r="D138" s="158"/>
      <c r="H138" s="158"/>
    </row>
    <row r="139" spans="4:8" ht="14.25">
      <c r="D139" s="158"/>
      <c r="H139" s="158"/>
    </row>
    <row r="140" spans="4:8" ht="14.25">
      <c r="D140" s="158"/>
      <c r="H140" s="158"/>
    </row>
    <row r="141" spans="4:8" ht="14.25">
      <c r="D141" s="158"/>
      <c r="H141" s="158"/>
    </row>
    <row r="142" spans="4:8" ht="14.25">
      <c r="D142" s="158"/>
      <c r="H142" s="158"/>
    </row>
    <row r="143" spans="4:8" ht="14.25">
      <c r="D143" s="158"/>
      <c r="H143" s="158"/>
    </row>
    <row r="144" spans="4:8" ht="14.25">
      <c r="D144" s="158"/>
      <c r="H144" s="158"/>
    </row>
    <row r="145" spans="4:8" ht="14.25">
      <c r="D145" s="158"/>
      <c r="H145" s="158"/>
    </row>
    <row r="146" spans="4:8" ht="14.25">
      <c r="D146" s="158"/>
      <c r="H146" s="158"/>
    </row>
    <row r="160" spans="4:8">
      <c r="E160" s="184"/>
    </row>
    <row r="161" spans="5:8">
      <c r="E161" s="184"/>
    </row>
    <row r="162" spans="5:8">
      <c r="E162" s="184"/>
    </row>
    <row r="163" spans="5:8">
      <c r="E163" s="184"/>
      <c r="H163" s="158"/>
    </row>
    <row r="164" spans="5:8">
      <c r="E164" s="184"/>
      <c r="H164" s="158"/>
    </row>
    <row r="165" spans="5:8">
      <c r="E165" s="184"/>
      <c r="H165" s="158"/>
    </row>
    <row r="166" spans="5:8">
      <c r="E166" s="184"/>
      <c r="H166" s="158"/>
    </row>
    <row r="167" spans="5:8">
      <c r="E167" s="184"/>
      <c r="H167" s="158"/>
    </row>
    <row r="168" spans="5:8">
      <c r="E168" s="184"/>
      <c r="H168" s="158"/>
    </row>
    <row r="169" spans="5:8">
      <c r="E169" s="184"/>
      <c r="H169" s="158"/>
    </row>
    <row r="170" spans="5:8">
      <c r="E170" s="184"/>
      <c r="H170" s="158"/>
    </row>
    <row r="171" spans="5:8">
      <c r="E171" s="184"/>
      <c r="H171" s="158"/>
    </row>
    <row r="172" spans="5:8">
      <c r="E172" s="184"/>
      <c r="H172" s="158"/>
    </row>
    <row r="173" spans="5:8">
      <c r="E173" s="184"/>
      <c r="H173" s="158"/>
    </row>
    <row r="174" spans="5:8">
      <c r="E174" s="184"/>
      <c r="H174" s="158"/>
    </row>
    <row r="175" spans="5:8">
      <c r="E175" s="184"/>
      <c r="H175" s="158"/>
    </row>
    <row r="176" spans="5:8">
      <c r="E176" s="184"/>
      <c r="H176" s="158"/>
    </row>
    <row r="177" spans="5:8">
      <c r="E177" s="184"/>
      <c r="H177" s="158"/>
    </row>
    <row r="178" spans="5:8">
      <c r="E178" s="184"/>
      <c r="H178" s="158"/>
    </row>
    <row r="179" spans="5:8">
      <c r="E179" s="184"/>
      <c r="H179" s="158"/>
    </row>
    <row r="180" spans="5:8">
      <c r="E180" s="184"/>
      <c r="H180" s="158"/>
    </row>
    <row r="181" spans="5:8">
      <c r="E181" s="184"/>
      <c r="H181" s="158"/>
    </row>
    <row r="182" spans="5:8">
      <c r="E182" s="184"/>
      <c r="H182" s="158"/>
    </row>
    <row r="183" spans="5:8">
      <c r="E183" s="184"/>
      <c r="H183" s="158"/>
    </row>
    <row r="184" spans="5:8">
      <c r="E184" s="184"/>
      <c r="H184" s="158"/>
    </row>
    <row r="185" spans="5:8">
      <c r="E185" s="184"/>
      <c r="H185" s="158"/>
    </row>
    <row r="186" spans="5:8">
      <c r="E186" s="184"/>
      <c r="H186" s="158"/>
    </row>
    <row r="187" spans="5:8">
      <c r="E187" s="184"/>
      <c r="H187" s="158"/>
    </row>
    <row r="188" spans="5:8">
      <c r="E188" s="184"/>
      <c r="H188" s="158"/>
    </row>
    <row r="189" spans="5:8">
      <c r="E189" s="184"/>
      <c r="H189" s="158"/>
    </row>
    <row r="190" spans="5:8">
      <c r="E190" s="184"/>
      <c r="H190" s="158"/>
    </row>
    <row r="191" spans="5:8">
      <c r="E191" s="184"/>
      <c r="H191" s="158"/>
    </row>
    <row r="192" spans="5:8">
      <c r="E192" s="184"/>
      <c r="H192" s="158"/>
    </row>
    <row r="193" spans="5:8">
      <c r="E193" s="184"/>
      <c r="H193" s="158"/>
    </row>
    <row r="194" spans="5:8">
      <c r="E194" s="184"/>
      <c r="H194" s="158"/>
    </row>
    <row r="195" spans="5:8">
      <c r="E195" s="184"/>
      <c r="H195" s="158"/>
    </row>
    <row r="196" spans="5:8">
      <c r="E196" s="184"/>
      <c r="H196" s="158"/>
    </row>
    <row r="197" spans="5:8">
      <c r="E197" s="184"/>
      <c r="H197" s="158"/>
    </row>
    <row r="198" spans="5:8">
      <c r="E198" s="184"/>
      <c r="H198" s="158"/>
    </row>
    <row r="199" spans="5:8">
      <c r="E199" s="184"/>
      <c r="H199" s="158"/>
    </row>
    <row r="200" spans="5:8">
      <c r="E200" s="184"/>
      <c r="H200" s="158"/>
    </row>
    <row r="201" spans="5:8">
      <c r="E201" s="184"/>
      <c r="H201" s="158"/>
    </row>
    <row r="202" spans="5:8">
      <c r="E202" s="184"/>
      <c r="H202" s="158"/>
    </row>
    <row r="203" spans="5:8">
      <c r="E203" s="184"/>
      <c r="H203" s="158"/>
    </row>
    <row r="204" spans="5:8">
      <c r="E204" s="184"/>
      <c r="H204" s="158"/>
    </row>
    <row r="205" spans="5:8">
      <c r="E205" s="184"/>
      <c r="H205" s="158"/>
    </row>
    <row r="206" spans="5:8">
      <c r="E206" s="184"/>
      <c r="H206" s="158"/>
    </row>
    <row r="207" spans="5:8">
      <c r="E207" s="184"/>
      <c r="H207" s="158"/>
    </row>
    <row r="208" spans="5:8">
      <c r="E208" s="184"/>
      <c r="H208" s="158"/>
    </row>
    <row r="209" spans="5:8">
      <c r="E209" s="184"/>
      <c r="H209" s="158"/>
    </row>
    <row r="210" spans="5:8">
      <c r="E210" s="184"/>
      <c r="H210" s="158"/>
    </row>
    <row r="211" spans="5:8">
      <c r="E211" s="184"/>
      <c r="H211" s="158"/>
    </row>
    <row r="212" spans="5:8">
      <c r="E212" s="184"/>
      <c r="H212" s="158"/>
    </row>
    <row r="213" spans="5:8">
      <c r="E213" s="184"/>
      <c r="H213" s="158"/>
    </row>
    <row r="214" spans="5:8">
      <c r="E214" s="184"/>
      <c r="H214" s="158"/>
    </row>
    <row r="215" spans="5:8">
      <c r="E215" s="184"/>
      <c r="H215" s="158"/>
    </row>
    <row r="216" spans="5:8">
      <c r="E216" s="184"/>
      <c r="H216" s="158"/>
    </row>
    <row r="217" spans="5:8">
      <c r="E217" s="184"/>
      <c r="H217" s="158"/>
    </row>
    <row r="218" spans="5:8">
      <c r="E218" s="184"/>
      <c r="H218" s="158"/>
    </row>
    <row r="219" spans="5:8">
      <c r="E219" s="184"/>
      <c r="H219" s="158"/>
    </row>
    <row r="220" spans="5:8">
      <c r="E220" s="184"/>
      <c r="H220" s="158"/>
    </row>
    <row r="221" spans="5:8">
      <c r="E221" s="184"/>
      <c r="H221" s="158"/>
    </row>
    <row r="222" spans="5:8">
      <c r="E222" s="184"/>
      <c r="H222" s="158"/>
    </row>
    <row r="223" spans="5:8">
      <c r="E223" s="184"/>
      <c r="H223" s="158"/>
    </row>
    <row r="224" spans="5:8">
      <c r="E224" s="184"/>
      <c r="H224" s="158"/>
    </row>
    <row r="225" spans="5:8">
      <c r="E225" s="184"/>
      <c r="H225" s="158"/>
    </row>
    <row r="226" spans="5:8">
      <c r="E226" s="184"/>
      <c r="H226" s="158"/>
    </row>
    <row r="227" spans="5:8">
      <c r="E227" s="184"/>
      <c r="H227" s="158"/>
    </row>
    <row r="228" spans="5:8">
      <c r="E228" s="184"/>
      <c r="H228" s="158"/>
    </row>
    <row r="229" spans="5:8">
      <c r="E229" s="184"/>
      <c r="H229" s="158"/>
    </row>
    <row r="230" spans="5:8">
      <c r="E230" s="184"/>
      <c r="H230" s="158"/>
    </row>
    <row r="231" spans="5:8">
      <c r="E231" s="184"/>
      <c r="H231" s="158"/>
    </row>
    <row r="232" spans="5:8">
      <c r="E232" s="184"/>
      <c r="H232" s="158"/>
    </row>
    <row r="233" spans="5:8">
      <c r="E233" s="184"/>
      <c r="H233" s="158"/>
    </row>
    <row r="234" spans="5:8">
      <c r="E234" s="184"/>
      <c r="H234" s="158"/>
    </row>
    <row r="235" spans="5:8">
      <c r="E235" s="184"/>
      <c r="H235" s="158"/>
    </row>
    <row r="236" spans="5:8">
      <c r="E236" s="184"/>
      <c r="H236" s="158"/>
    </row>
    <row r="237" spans="5:8">
      <c r="E237" s="184"/>
      <c r="H237" s="158"/>
    </row>
    <row r="238" spans="5:8">
      <c r="E238" s="184"/>
      <c r="H238" s="158"/>
    </row>
    <row r="239" spans="5:8">
      <c r="E239" s="184"/>
      <c r="H239" s="158"/>
    </row>
    <row r="240" spans="5:8">
      <c r="E240" s="184"/>
      <c r="H240" s="158"/>
    </row>
    <row r="241" spans="5:8">
      <c r="E241" s="184"/>
      <c r="H241" s="158"/>
    </row>
    <row r="242" spans="5:8">
      <c r="E242" s="184"/>
      <c r="H242" s="158"/>
    </row>
    <row r="243" spans="5:8">
      <c r="E243" s="184"/>
      <c r="H243" s="158"/>
    </row>
    <row r="244" spans="5:8">
      <c r="E244" s="184"/>
      <c r="H244" s="158"/>
    </row>
    <row r="245" spans="5:8">
      <c r="E245" s="184"/>
      <c r="H245" s="158"/>
    </row>
    <row r="246" spans="5:8">
      <c r="E246" s="184"/>
      <c r="H246" s="158"/>
    </row>
    <row r="247" spans="5:8">
      <c r="E247" s="184"/>
      <c r="H247" s="158"/>
    </row>
    <row r="248" spans="5:8">
      <c r="E248" s="184"/>
      <c r="H248" s="158"/>
    </row>
    <row r="249" spans="5:8">
      <c r="E249" s="184"/>
      <c r="H249" s="158"/>
    </row>
    <row r="250" spans="5:8">
      <c r="E250" s="184"/>
      <c r="H250" s="158"/>
    </row>
    <row r="251" spans="5:8">
      <c r="E251" s="184"/>
      <c r="H251" s="158"/>
    </row>
    <row r="252" spans="5:8">
      <c r="E252" s="184"/>
      <c r="H252" s="158"/>
    </row>
    <row r="253" spans="5:8">
      <c r="E253" s="184"/>
      <c r="H253" s="158"/>
    </row>
    <row r="254" spans="5:8">
      <c r="E254" s="184"/>
      <c r="H254" s="158"/>
    </row>
    <row r="255" spans="5:8">
      <c r="E255" s="184"/>
      <c r="H255" s="158"/>
    </row>
    <row r="256" spans="5:8">
      <c r="E256" s="184"/>
      <c r="H256" s="158"/>
    </row>
    <row r="257" spans="5:8">
      <c r="E257" s="184"/>
      <c r="H257" s="158"/>
    </row>
    <row r="258" spans="5:8">
      <c r="E258" s="184"/>
      <c r="H258" s="158"/>
    </row>
    <row r="259" spans="5:8">
      <c r="E259" s="184"/>
      <c r="H259" s="158"/>
    </row>
    <row r="260" spans="5:8">
      <c r="E260" s="184"/>
      <c r="H260" s="158"/>
    </row>
    <row r="261" spans="5:8">
      <c r="E261" s="184"/>
      <c r="H261" s="158"/>
    </row>
    <row r="262" spans="5:8">
      <c r="E262" s="184"/>
      <c r="H262" s="158"/>
    </row>
    <row r="263" spans="5:8">
      <c r="E263" s="184"/>
      <c r="H263" s="158"/>
    </row>
    <row r="264" spans="5:8">
      <c r="E264" s="184"/>
      <c r="H264" s="158"/>
    </row>
    <row r="265" spans="5:8">
      <c r="E265" s="184"/>
      <c r="H265" s="158"/>
    </row>
    <row r="266" spans="5:8">
      <c r="E266" s="184"/>
      <c r="H266" s="158"/>
    </row>
    <row r="267" spans="5:8">
      <c r="E267" s="184"/>
      <c r="H267" s="158"/>
    </row>
    <row r="268" spans="5:8">
      <c r="E268" s="184"/>
      <c r="H268" s="158"/>
    </row>
    <row r="269" spans="5:8">
      <c r="E269" s="184"/>
      <c r="H269" s="158"/>
    </row>
    <row r="270" spans="5:8">
      <c r="E270" s="184"/>
      <c r="H270" s="158"/>
    </row>
    <row r="271" spans="5:8">
      <c r="E271" s="184"/>
      <c r="H271" s="158"/>
    </row>
    <row r="272" spans="5:8">
      <c r="E272" s="184"/>
      <c r="H272" s="158"/>
    </row>
    <row r="273" spans="5:8">
      <c r="E273" s="184"/>
      <c r="H273" s="158"/>
    </row>
    <row r="274" spans="5:8">
      <c r="E274" s="184"/>
      <c r="H274" s="158"/>
    </row>
    <row r="275" spans="5:8">
      <c r="E275" s="184"/>
      <c r="H275" s="158"/>
    </row>
    <row r="276" spans="5:8">
      <c r="E276" s="184"/>
      <c r="H276" s="158"/>
    </row>
    <row r="277" spans="5:8">
      <c r="E277" s="184"/>
      <c r="H277" s="158"/>
    </row>
    <row r="278" spans="5:8">
      <c r="E278" s="184"/>
      <c r="H278" s="158"/>
    </row>
    <row r="279" spans="5:8">
      <c r="E279" s="184"/>
      <c r="H279" s="158"/>
    </row>
    <row r="280" spans="5:8">
      <c r="E280" s="184"/>
      <c r="H280" s="158"/>
    </row>
    <row r="281" spans="5:8">
      <c r="E281" s="184"/>
      <c r="H281" s="158"/>
    </row>
    <row r="282" spans="5:8">
      <c r="E282" s="184"/>
      <c r="H282" s="158"/>
    </row>
    <row r="283" spans="5:8">
      <c r="E283" s="184"/>
      <c r="H283" s="158"/>
    </row>
    <row r="284" spans="5:8">
      <c r="E284" s="184"/>
      <c r="H284" s="158"/>
    </row>
    <row r="285" spans="5:8">
      <c r="E285" s="184"/>
      <c r="H285" s="158"/>
    </row>
    <row r="286" spans="5:8">
      <c r="E286" s="184"/>
      <c r="H286" s="158"/>
    </row>
    <row r="287" spans="5:8">
      <c r="E287" s="184"/>
      <c r="H287" s="158"/>
    </row>
    <row r="288" spans="5:8">
      <c r="E288" s="184"/>
      <c r="H288" s="158"/>
    </row>
    <row r="289" spans="5:8">
      <c r="E289" s="184"/>
      <c r="H289" s="158"/>
    </row>
    <row r="290" spans="5:8">
      <c r="E290" s="184"/>
      <c r="H290" s="158"/>
    </row>
    <row r="291" spans="5:8">
      <c r="E291" s="184"/>
      <c r="H291" s="158"/>
    </row>
    <row r="292" spans="5:8">
      <c r="E292" s="184"/>
      <c r="H292" s="158"/>
    </row>
    <row r="293" spans="5:8">
      <c r="E293" s="184"/>
      <c r="H293" s="158"/>
    </row>
    <row r="294" spans="5:8">
      <c r="E294" s="184"/>
      <c r="H294" s="158"/>
    </row>
    <row r="295" spans="5:8">
      <c r="E295" s="184"/>
      <c r="H295" s="158"/>
    </row>
    <row r="296" spans="5:8">
      <c r="E296" s="184"/>
      <c r="H296" s="158"/>
    </row>
    <row r="297" spans="5:8">
      <c r="E297" s="184"/>
      <c r="H297" s="158"/>
    </row>
    <row r="298" spans="5:8">
      <c r="E298" s="184"/>
      <c r="H298" s="158"/>
    </row>
    <row r="299" spans="5:8">
      <c r="E299" s="184"/>
      <c r="H299" s="158"/>
    </row>
    <row r="300" spans="5:8">
      <c r="E300" s="184"/>
      <c r="H300" s="158"/>
    </row>
    <row r="301" spans="5:8">
      <c r="E301" s="184"/>
      <c r="H301" s="158"/>
    </row>
    <row r="302" spans="5:8">
      <c r="E302" s="184"/>
      <c r="H302" s="158"/>
    </row>
    <row r="303" spans="5:8">
      <c r="E303" s="184"/>
      <c r="H303" s="158"/>
    </row>
    <row r="304" spans="5:8">
      <c r="E304" s="184"/>
      <c r="H304" s="158"/>
    </row>
    <row r="305" spans="5:8">
      <c r="E305" s="184"/>
      <c r="H305" s="158"/>
    </row>
    <row r="306" spans="5:8">
      <c r="E306" s="184"/>
      <c r="H306" s="158"/>
    </row>
    <row r="307" spans="5:8">
      <c r="E307" s="184"/>
      <c r="H307" s="158"/>
    </row>
    <row r="308" spans="5:8">
      <c r="E308" s="184"/>
      <c r="H308" s="158"/>
    </row>
    <row r="309" spans="5:8">
      <c r="E309" s="184"/>
      <c r="H309" s="158"/>
    </row>
    <row r="310" spans="5:8">
      <c r="E310" s="184"/>
      <c r="H310" s="158"/>
    </row>
    <row r="311" spans="5:8">
      <c r="E311" s="184"/>
      <c r="H311" s="158"/>
    </row>
    <row r="312" spans="5:8">
      <c r="E312" s="184"/>
      <c r="H312" s="158"/>
    </row>
    <row r="313" spans="5:8">
      <c r="E313" s="184"/>
      <c r="H313" s="158"/>
    </row>
    <row r="314" spans="5:8">
      <c r="E314" s="184"/>
      <c r="H314" s="158"/>
    </row>
    <row r="315" spans="5:8">
      <c r="E315" s="184"/>
      <c r="H315" s="158"/>
    </row>
    <row r="316" spans="5:8">
      <c r="E316" s="184"/>
      <c r="H316" s="158"/>
    </row>
    <row r="317" spans="5:8">
      <c r="E317" s="184"/>
      <c r="H317" s="158"/>
    </row>
    <row r="318" spans="5:8">
      <c r="E318" s="184"/>
      <c r="H318" s="158"/>
    </row>
    <row r="319" spans="5:8">
      <c r="E319" s="184"/>
      <c r="H319" s="158"/>
    </row>
    <row r="320" spans="5:8">
      <c r="E320" s="184"/>
      <c r="H320" s="158"/>
    </row>
    <row r="321" spans="5:8">
      <c r="E321" s="184"/>
      <c r="H321" s="158"/>
    </row>
    <row r="322" spans="5:8">
      <c r="E322" s="184"/>
      <c r="H322" s="158"/>
    </row>
    <row r="323" spans="5:8">
      <c r="E323" s="184"/>
      <c r="H323" s="158"/>
    </row>
    <row r="324" spans="5:8">
      <c r="E324" s="184"/>
      <c r="H324" s="158"/>
    </row>
    <row r="325" spans="5:8">
      <c r="E325" s="184"/>
      <c r="H325" s="158"/>
    </row>
    <row r="326" spans="5:8">
      <c r="E326" s="184"/>
      <c r="H326" s="158"/>
    </row>
    <row r="327" spans="5:8">
      <c r="E327" s="184"/>
      <c r="H327" s="158"/>
    </row>
    <row r="328" spans="5:8">
      <c r="E328" s="184"/>
      <c r="H328" s="158"/>
    </row>
    <row r="329" spans="5:8">
      <c r="E329" s="184"/>
      <c r="H329" s="158"/>
    </row>
    <row r="330" spans="5:8">
      <c r="E330" s="184"/>
      <c r="H330" s="158"/>
    </row>
    <row r="331" spans="5:8">
      <c r="E331" s="184"/>
      <c r="H331" s="158"/>
    </row>
    <row r="332" spans="5:8">
      <c r="E332" s="184"/>
      <c r="H332" s="158"/>
    </row>
    <row r="333" spans="5:8">
      <c r="E333" s="184"/>
      <c r="H333" s="158"/>
    </row>
    <row r="334" spans="5:8">
      <c r="E334" s="184"/>
      <c r="H334" s="158"/>
    </row>
    <row r="335" spans="5:8">
      <c r="E335" s="184"/>
      <c r="H335" s="158"/>
    </row>
    <row r="336" spans="5:8">
      <c r="E336" s="184"/>
      <c r="H336" s="158"/>
    </row>
    <row r="337" spans="4:8">
      <c r="E337" s="184"/>
      <c r="H337" s="158"/>
    </row>
    <row r="338" spans="4:8">
      <c r="E338" s="184"/>
      <c r="H338" s="158"/>
    </row>
    <row r="339" spans="4:8" ht="14.25">
      <c r="D339" s="158"/>
      <c r="E339" s="184"/>
      <c r="H339" s="158"/>
    </row>
    <row r="340" spans="4:8" ht="14.25">
      <c r="D340" s="158"/>
      <c r="E340" s="184"/>
      <c r="H340" s="158"/>
    </row>
    <row r="341" spans="4:8" ht="14.25">
      <c r="D341" s="158"/>
      <c r="E341" s="184"/>
      <c r="H341" s="158"/>
    </row>
    <row r="342" spans="4:8" ht="14.25">
      <c r="D342" s="158"/>
      <c r="E342" s="184"/>
      <c r="H342" s="158"/>
    </row>
    <row r="343" spans="4:8" ht="14.25">
      <c r="D343" s="158"/>
      <c r="E343" s="184"/>
      <c r="H343" s="158"/>
    </row>
    <row r="344" spans="4:8" ht="14.25">
      <c r="D344" s="158"/>
      <c r="E344" s="184"/>
      <c r="H344" s="158"/>
    </row>
    <row r="345" spans="4:8" ht="14.25">
      <c r="D345" s="158"/>
      <c r="E345" s="184"/>
      <c r="H345" s="158"/>
    </row>
    <row r="346" spans="4:8" ht="14.25">
      <c r="D346" s="158"/>
      <c r="E346" s="184"/>
      <c r="H346" s="158"/>
    </row>
    <row r="347" spans="4:8" ht="14.25">
      <c r="D347" s="158"/>
      <c r="E347" s="184"/>
      <c r="H347" s="158"/>
    </row>
    <row r="348" spans="4:8" ht="14.25">
      <c r="D348" s="158"/>
      <c r="E348" s="184"/>
      <c r="H348" s="158"/>
    </row>
    <row r="349" spans="4:8" ht="14.25">
      <c r="D349" s="158"/>
      <c r="E349" s="184"/>
      <c r="H349" s="158"/>
    </row>
  </sheetData>
  <mergeCells count="8">
    <mergeCell ref="D66:F66"/>
    <mergeCell ref="H66:J66"/>
    <mergeCell ref="D10:F10"/>
    <mergeCell ref="H10:J10"/>
    <mergeCell ref="D11:F11"/>
    <mergeCell ref="H11:J11"/>
    <mergeCell ref="D65:F65"/>
    <mergeCell ref="H65:J65"/>
  </mergeCells>
  <printOptions horizontalCentered="1" gridLinesSet="0"/>
  <pageMargins left="0.39370078740157499" right="0.39370078740157499" top="0.74803149606299202" bottom="0.511811023622047" header="0.118110236220472" footer="0.39370078740157499"/>
  <pageSetup paperSize="9" scale="87" orientation="portrait" r:id="rId1"/>
  <headerFooter scaleWithDoc="0"/>
  <rowBreaks count="1" manualBreakCount="1">
    <brk id="55" max="1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transitionEvaluation="1">
    <pageSetUpPr fitToPage="1"/>
  </sheetPr>
  <dimension ref="A1:W297"/>
  <sheetViews>
    <sheetView showGridLines="0" view="pageBreakPreview" zoomScale="90" zoomScaleSheetLayoutView="90" workbookViewId="0">
      <selection activeCell="I20" sqref="I20"/>
    </sheetView>
  </sheetViews>
  <sheetFormatPr defaultColWidth="6.7109375" defaultRowHeight="15"/>
  <cols>
    <col min="1" max="1" width="0.85546875" style="158" customWidth="1"/>
    <col min="2" max="2" width="12" style="158" customWidth="1"/>
    <col min="3" max="3" width="45.140625" style="158" customWidth="1"/>
    <col min="4" max="4" width="8" style="159" customWidth="1"/>
    <col min="5" max="5" width="1" style="158" customWidth="1"/>
    <col min="6" max="6" width="7.7109375" style="158" customWidth="1"/>
    <col min="7" max="7" width="13" style="158" customWidth="1"/>
    <col min="8" max="8" width="0.7109375" style="158" customWidth="1"/>
    <col min="9" max="9" width="9.7109375" style="159" customWidth="1"/>
    <col min="10" max="10" width="9.7109375" style="197" customWidth="1"/>
    <col min="11" max="11" width="12.28515625" style="158" customWidth="1"/>
    <col min="12" max="12" width="1" style="158" customWidth="1"/>
    <col min="13" max="14" width="10.7109375" style="158" customWidth="1"/>
    <col min="15" max="254" width="6.7109375" style="158"/>
    <col min="255" max="255" width="0.85546875" style="158" customWidth="1"/>
    <col min="256" max="256" width="45.7109375" style="158" customWidth="1"/>
    <col min="257" max="257" width="1.42578125" style="158" customWidth="1"/>
    <col min="258" max="258" width="7.28515625" style="158" customWidth="1"/>
    <col min="259" max="259" width="1" style="158" customWidth="1"/>
    <col min="260" max="260" width="6.140625" style="158" customWidth="1"/>
    <col min="261" max="261" width="10.5703125" style="158" customWidth="1"/>
    <col min="262" max="262" width="1.85546875" style="158" customWidth="1"/>
    <col min="263" max="263" width="7.140625" style="158" customWidth="1"/>
    <col min="264" max="264" width="7.42578125" style="158" customWidth="1"/>
    <col min="265" max="265" width="11" style="158" customWidth="1"/>
    <col min="266" max="266" width="0.85546875" style="158" customWidth="1"/>
    <col min="267" max="267" width="0.7109375" style="158" customWidth="1"/>
    <col min="268" max="268" width="1.28515625" style="158" customWidth="1"/>
    <col min="269" max="269" width="6.7109375" style="158"/>
    <col min="270" max="270" width="7.85546875" style="158" bestFit="1" customWidth="1"/>
    <col min="271" max="510" width="6.7109375" style="158"/>
    <col min="511" max="511" width="0.85546875" style="158" customWidth="1"/>
    <col min="512" max="512" width="45.7109375" style="158" customWidth="1"/>
    <col min="513" max="513" width="1.42578125" style="158" customWidth="1"/>
    <col min="514" max="514" width="7.28515625" style="158" customWidth="1"/>
    <col min="515" max="515" width="1" style="158" customWidth="1"/>
    <col min="516" max="516" width="6.140625" style="158" customWidth="1"/>
    <col min="517" max="517" width="10.5703125" style="158" customWidth="1"/>
    <col min="518" max="518" width="1.85546875" style="158" customWidth="1"/>
    <col min="519" max="519" width="7.140625" style="158" customWidth="1"/>
    <col min="520" max="520" width="7.42578125" style="158" customWidth="1"/>
    <col min="521" max="521" width="11" style="158" customWidth="1"/>
    <col min="522" max="522" width="0.85546875" style="158" customWidth="1"/>
    <col min="523" max="523" width="0.7109375" style="158" customWidth="1"/>
    <col min="524" max="524" width="1.28515625" style="158" customWidth="1"/>
    <col min="525" max="525" width="6.7109375" style="158"/>
    <col min="526" max="526" width="7.85546875" style="158" bestFit="1" customWidth="1"/>
    <col min="527" max="766" width="6.7109375" style="158"/>
    <col min="767" max="767" width="0.85546875" style="158" customWidth="1"/>
    <col min="768" max="768" width="45.7109375" style="158" customWidth="1"/>
    <col min="769" max="769" width="1.42578125" style="158" customWidth="1"/>
    <col min="770" max="770" width="7.28515625" style="158" customWidth="1"/>
    <col min="771" max="771" width="1" style="158" customWidth="1"/>
    <col min="772" max="772" width="6.140625" style="158" customWidth="1"/>
    <col min="773" max="773" width="10.5703125" style="158" customWidth="1"/>
    <col min="774" max="774" width="1.85546875" style="158" customWidth="1"/>
    <col min="775" max="775" width="7.140625" style="158" customWidth="1"/>
    <col min="776" max="776" width="7.42578125" style="158" customWidth="1"/>
    <col min="777" max="777" width="11" style="158" customWidth="1"/>
    <col min="778" max="778" width="0.85546875" style="158" customWidth="1"/>
    <col min="779" max="779" width="0.7109375" style="158" customWidth="1"/>
    <col min="780" max="780" width="1.28515625" style="158" customWidth="1"/>
    <col min="781" max="781" width="6.7109375" style="158"/>
    <col min="782" max="782" width="7.85546875" style="158" bestFit="1" customWidth="1"/>
    <col min="783" max="1022" width="6.7109375" style="158"/>
    <col min="1023" max="1023" width="0.85546875" style="158" customWidth="1"/>
    <col min="1024" max="1024" width="45.7109375" style="158" customWidth="1"/>
    <col min="1025" max="1025" width="1.42578125" style="158" customWidth="1"/>
    <col min="1026" max="1026" width="7.28515625" style="158" customWidth="1"/>
    <col min="1027" max="1027" width="1" style="158" customWidth="1"/>
    <col min="1028" max="1028" width="6.140625" style="158" customWidth="1"/>
    <col min="1029" max="1029" width="10.5703125" style="158" customWidth="1"/>
    <col min="1030" max="1030" width="1.85546875" style="158" customWidth="1"/>
    <col min="1031" max="1031" width="7.140625" style="158" customWidth="1"/>
    <col min="1032" max="1032" width="7.42578125" style="158" customWidth="1"/>
    <col min="1033" max="1033" width="11" style="158" customWidth="1"/>
    <col min="1034" max="1034" width="0.85546875" style="158" customWidth="1"/>
    <col min="1035" max="1035" width="0.7109375" style="158" customWidth="1"/>
    <col min="1036" max="1036" width="1.28515625" style="158" customWidth="1"/>
    <col min="1037" max="1037" width="6.7109375" style="158"/>
    <col min="1038" max="1038" width="7.85546875" style="158" bestFit="1" customWidth="1"/>
    <col min="1039" max="1278" width="6.7109375" style="158"/>
    <col min="1279" max="1279" width="0.85546875" style="158" customWidth="1"/>
    <col min="1280" max="1280" width="45.7109375" style="158" customWidth="1"/>
    <col min="1281" max="1281" width="1.42578125" style="158" customWidth="1"/>
    <col min="1282" max="1282" width="7.28515625" style="158" customWidth="1"/>
    <col min="1283" max="1283" width="1" style="158" customWidth="1"/>
    <col min="1284" max="1284" width="6.140625" style="158" customWidth="1"/>
    <col min="1285" max="1285" width="10.5703125" style="158" customWidth="1"/>
    <col min="1286" max="1286" width="1.85546875" style="158" customWidth="1"/>
    <col min="1287" max="1287" width="7.140625" style="158" customWidth="1"/>
    <col min="1288" max="1288" width="7.42578125" style="158" customWidth="1"/>
    <col min="1289" max="1289" width="11" style="158" customWidth="1"/>
    <col min="1290" max="1290" width="0.85546875" style="158" customWidth="1"/>
    <col min="1291" max="1291" width="0.7109375" style="158" customWidth="1"/>
    <col min="1292" max="1292" width="1.28515625" style="158" customWidth="1"/>
    <col min="1293" max="1293" width="6.7109375" style="158"/>
    <col min="1294" max="1294" width="7.85546875" style="158" bestFit="1" customWidth="1"/>
    <col min="1295" max="1534" width="6.7109375" style="158"/>
    <col min="1535" max="1535" width="0.85546875" style="158" customWidth="1"/>
    <col min="1536" max="1536" width="45.7109375" style="158" customWidth="1"/>
    <col min="1537" max="1537" width="1.42578125" style="158" customWidth="1"/>
    <col min="1538" max="1538" width="7.28515625" style="158" customWidth="1"/>
    <col min="1539" max="1539" width="1" style="158" customWidth="1"/>
    <col min="1540" max="1540" width="6.140625" style="158" customWidth="1"/>
    <col min="1541" max="1541" width="10.5703125" style="158" customWidth="1"/>
    <col min="1542" max="1542" width="1.85546875" style="158" customWidth="1"/>
    <col min="1543" max="1543" width="7.140625" style="158" customWidth="1"/>
    <col min="1544" max="1544" width="7.42578125" style="158" customWidth="1"/>
    <col min="1545" max="1545" width="11" style="158" customWidth="1"/>
    <col min="1546" max="1546" width="0.85546875" style="158" customWidth="1"/>
    <col min="1547" max="1547" width="0.7109375" style="158" customWidth="1"/>
    <col min="1548" max="1548" width="1.28515625" style="158" customWidth="1"/>
    <col min="1549" max="1549" width="6.7109375" style="158"/>
    <col min="1550" max="1550" width="7.85546875" style="158" bestFit="1" customWidth="1"/>
    <col min="1551" max="1790" width="6.7109375" style="158"/>
    <col min="1791" max="1791" width="0.85546875" style="158" customWidth="1"/>
    <col min="1792" max="1792" width="45.7109375" style="158" customWidth="1"/>
    <col min="1793" max="1793" width="1.42578125" style="158" customWidth="1"/>
    <col min="1794" max="1794" width="7.28515625" style="158" customWidth="1"/>
    <col min="1795" max="1795" width="1" style="158" customWidth="1"/>
    <col min="1796" max="1796" width="6.140625" style="158" customWidth="1"/>
    <col min="1797" max="1797" width="10.5703125" style="158" customWidth="1"/>
    <col min="1798" max="1798" width="1.85546875" style="158" customWidth="1"/>
    <col min="1799" max="1799" width="7.140625" style="158" customWidth="1"/>
    <col min="1800" max="1800" width="7.42578125" style="158" customWidth="1"/>
    <col min="1801" max="1801" width="11" style="158" customWidth="1"/>
    <col min="1802" max="1802" width="0.85546875" style="158" customWidth="1"/>
    <col min="1803" max="1803" width="0.7109375" style="158" customWidth="1"/>
    <col min="1804" max="1804" width="1.28515625" style="158" customWidth="1"/>
    <col min="1805" max="1805" width="6.7109375" style="158"/>
    <col min="1806" max="1806" width="7.85546875" style="158" bestFit="1" customWidth="1"/>
    <col min="1807" max="2046" width="6.7109375" style="158"/>
    <col min="2047" max="2047" width="0.85546875" style="158" customWidth="1"/>
    <col min="2048" max="2048" width="45.7109375" style="158" customWidth="1"/>
    <col min="2049" max="2049" width="1.42578125" style="158" customWidth="1"/>
    <col min="2050" max="2050" width="7.28515625" style="158" customWidth="1"/>
    <col min="2051" max="2051" width="1" style="158" customWidth="1"/>
    <col min="2052" max="2052" width="6.140625" style="158" customWidth="1"/>
    <col min="2053" max="2053" width="10.5703125" style="158" customWidth="1"/>
    <col min="2054" max="2054" width="1.85546875" style="158" customWidth="1"/>
    <col min="2055" max="2055" width="7.140625" style="158" customWidth="1"/>
    <col min="2056" max="2056" width="7.42578125" style="158" customWidth="1"/>
    <col min="2057" max="2057" width="11" style="158" customWidth="1"/>
    <col min="2058" max="2058" width="0.85546875" style="158" customWidth="1"/>
    <col min="2059" max="2059" width="0.7109375" style="158" customWidth="1"/>
    <col min="2060" max="2060" width="1.28515625" style="158" customWidth="1"/>
    <col min="2061" max="2061" width="6.7109375" style="158"/>
    <col min="2062" max="2062" width="7.85546875" style="158" bestFit="1" customWidth="1"/>
    <col min="2063" max="2302" width="6.7109375" style="158"/>
    <col min="2303" max="2303" width="0.85546875" style="158" customWidth="1"/>
    <col min="2304" max="2304" width="45.7109375" style="158" customWidth="1"/>
    <col min="2305" max="2305" width="1.42578125" style="158" customWidth="1"/>
    <col min="2306" max="2306" width="7.28515625" style="158" customWidth="1"/>
    <col min="2307" max="2307" width="1" style="158" customWidth="1"/>
    <col min="2308" max="2308" width="6.140625" style="158" customWidth="1"/>
    <col min="2309" max="2309" width="10.5703125" style="158" customWidth="1"/>
    <col min="2310" max="2310" width="1.85546875" style="158" customWidth="1"/>
    <col min="2311" max="2311" width="7.140625" style="158" customWidth="1"/>
    <col min="2312" max="2312" width="7.42578125" style="158" customWidth="1"/>
    <col min="2313" max="2313" width="11" style="158" customWidth="1"/>
    <col min="2314" max="2314" width="0.85546875" style="158" customWidth="1"/>
    <col min="2315" max="2315" width="0.7109375" style="158" customWidth="1"/>
    <col min="2316" max="2316" width="1.28515625" style="158" customWidth="1"/>
    <col min="2317" max="2317" width="6.7109375" style="158"/>
    <col min="2318" max="2318" width="7.85546875" style="158" bestFit="1" customWidth="1"/>
    <col min="2319" max="2558" width="6.7109375" style="158"/>
    <col min="2559" max="2559" width="0.85546875" style="158" customWidth="1"/>
    <col min="2560" max="2560" width="45.7109375" style="158" customWidth="1"/>
    <col min="2561" max="2561" width="1.42578125" style="158" customWidth="1"/>
    <col min="2562" max="2562" width="7.28515625" style="158" customWidth="1"/>
    <col min="2563" max="2563" width="1" style="158" customWidth="1"/>
    <col min="2564" max="2564" width="6.140625" style="158" customWidth="1"/>
    <col min="2565" max="2565" width="10.5703125" style="158" customWidth="1"/>
    <col min="2566" max="2566" width="1.85546875" style="158" customWidth="1"/>
    <col min="2567" max="2567" width="7.140625" style="158" customWidth="1"/>
    <col min="2568" max="2568" width="7.42578125" style="158" customWidth="1"/>
    <col min="2569" max="2569" width="11" style="158" customWidth="1"/>
    <col min="2570" max="2570" width="0.85546875" style="158" customWidth="1"/>
    <col min="2571" max="2571" width="0.7109375" style="158" customWidth="1"/>
    <col min="2572" max="2572" width="1.28515625" style="158" customWidth="1"/>
    <col min="2573" max="2573" width="6.7109375" style="158"/>
    <col min="2574" max="2574" width="7.85546875" style="158" bestFit="1" customWidth="1"/>
    <col min="2575" max="2814" width="6.7109375" style="158"/>
    <col min="2815" max="2815" width="0.85546875" style="158" customWidth="1"/>
    <col min="2816" max="2816" width="45.7109375" style="158" customWidth="1"/>
    <col min="2817" max="2817" width="1.42578125" style="158" customWidth="1"/>
    <col min="2818" max="2818" width="7.28515625" style="158" customWidth="1"/>
    <col min="2819" max="2819" width="1" style="158" customWidth="1"/>
    <col min="2820" max="2820" width="6.140625" style="158" customWidth="1"/>
    <col min="2821" max="2821" width="10.5703125" style="158" customWidth="1"/>
    <col min="2822" max="2822" width="1.85546875" style="158" customWidth="1"/>
    <col min="2823" max="2823" width="7.140625" style="158" customWidth="1"/>
    <col min="2824" max="2824" width="7.42578125" style="158" customWidth="1"/>
    <col min="2825" max="2825" width="11" style="158" customWidth="1"/>
    <col min="2826" max="2826" width="0.85546875" style="158" customWidth="1"/>
    <col min="2827" max="2827" width="0.7109375" style="158" customWidth="1"/>
    <col min="2828" max="2828" width="1.28515625" style="158" customWidth="1"/>
    <col min="2829" max="2829" width="6.7109375" style="158"/>
    <col min="2830" max="2830" width="7.85546875" style="158" bestFit="1" customWidth="1"/>
    <col min="2831" max="3070" width="6.7109375" style="158"/>
    <col min="3071" max="3071" width="0.85546875" style="158" customWidth="1"/>
    <col min="3072" max="3072" width="45.7109375" style="158" customWidth="1"/>
    <col min="3073" max="3073" width="1.42578125" style="158" customWidth="1"/>
    <col min="3074" max="3074" width="7.28515625" style="158" customWidth="1"/>
    <col min="3075" max="3075" width="1" style="158" customWidth="1"/>
    <col min="3076" max="3076" width="6.140625" style="158" customWidth="1"/>
    <col min="3077" max="3077" width="10.5703125" style="158" customWidth="1"/>
    <col min="3078" max="3078" width="1.85546875" style="158" customWidth="1"/>
    <col min="3079" max="3079" width="7.140625" style="158" customWidth="1"/>
    <col min="3080" max="3080" width="7.42578125" style="158" customWidth="1"/>
    <col min="3081" max="3081" width="11" style="158" customWidth="1"/>
    <col min="3082" max="3082" width="0.85546875" style="158" customWidth="1"/>
    <col min="3083" max="3083" width="0.7109375" style="158" customWidth="1"/>
    <col min="3084" max="3084" width="1.28515625" style="158" customWidth="1"/>
    <col min="3085" max="3085" width="6.7109375" style="158"/>
    <col min="3086" max="3086" width="7.85546875" style="158" bestFit="1" customWidth="1"/>
    <col min="3087" max="3326" width="6.7109375" style="158"/>
    <col min="3327" max="3327" width="0.85546875" style="158" customWidth="1"/>
    <col min="3328" max="3328" width="45.7109375" style="158" customWidth="1"/>
    <col min="3329" max="3329" width="1.42578125" style="158" customWidth="1"/>
    <col min="3330" max="3330" width="7.28515625" style="158" customWidth="1"/>
    <col min="3331" max="3331" width="1" style="158" customWidth="1"/>
    <col min="3332" max="3332" width="6.140625" style="158" customWidth="1"/>
    <col min="3333" max="3333" width="10.5703125" style="158" customWidth="1"/>
    <col min="3334" max="3334" width="1.85546875" style="158" customWidth="1"/>
    <col min="3335" max="3335" width="7.140625" style="158" customWidth="1"/>
    <col min="3336" max="3336" width="7.42578125" style="158" customWidth="1"/>
    <col min="3337" max="3337" width="11" style="158" customWidth="1"/>
    <col min="3338" max="3338" width="0.85546875" style="158" customWidth="1"/>
    <col min="3339" max="3339" width="0.7109375" style="158" customWidth="1"/>
    <col min="3340" max="3340" width="1.28515625" style="158" customWidth="1"/>
    <col min="3341" max="3341" width="6.7109375" style="158"/>
    <col min="3342" max="3342" width="7.85546875" style="158" bestFit="1" customWidth="1"/>
    <col min="3343" max="3582" width="6.7109375" style="158"/>
    <col min="3583" max="3583" width="0.85546875" style="158" customWidth="1"/>
    <col min="3584" max="3584" width="45.7109375" style="158" customWidth="1"/>
    <col min="3585" max="3585" width="1.42578125" style="158" customWidth="1"/>
    <col min="3586" max="3586" width="7.28515625" style="158" customWidth="1"/>
    <col min="3587" max="3587" width="1" style="158" customWidth="1"/>
    <col min="3588" max="3588" width="6.140625" style="158" customWidth="1"/>
    <col min="3589" max="3589" width="10.5703125" style="158" customWidth="1"/>
    <col min="3590" max="3590" width="1.85546875" style="158" customWidth="1"/>
    <col min="3591" max="3591" width="7.140625" style="158" customWidth="1"/>
    <col min="3592" max="3592" width="7.42578125" style="158" customWidth="1"/>
    <col min="3593" max="3593" width="11" style="158" customWidth="1"/>
    <col min="3594" max="3594" width="0.85546875" style="158" customWidth="1"/>
    <col min="3595" max="3595" width="0.7109375" style="158" customWidth="1"/>
    <col min="3596" max="3596" width="1.28515625" style="158" customWidth="1"/>
    <col min="3597" max="3597" width="6.7109375" style="158"/>
    <col min="3598" max="3598" width="7.85546875" style="158" bestFit="1" customWidth="1"/>
    <col min="3599" max="3838" width="6.7109375" style="158"/>
    <col min="3839" max="3839" width="0.85546875" style="158" customWidth="1"/>
    <col min="3840" max="3840" width="45.7109375" style="158" customWidth="1"/>
    <col min="3841" max="3841" width="1.42578125" style="158" customWidth="1"/>
    <col min="3842" max="3842" width="7.28515625" style="158" customWidth="1"/>
    <col min="3843" max="3843" width="1" style="158" customWidth="1"/>
    <col min="3844" max="3844" width="6.140625" style="158" customWidth="1"/>
    <col min="3845" max="3845" width="10.5703125" style="158" customWidth="1"/>
    <col min="3846" max="3846" width="1.85546875" style="158" customWidth="1"/>
    <col min="3847" max="3847" width="7.140625" style="158" customWidth="1"/>
    <col min="3848" max="3848" width="7.42578125" style="158" customWidth="1"/>
    <col min="3849" max="3849" width="11" style="158" customWidth="1"/>
    <col min="3850" max="3850" width="0.85546875" style="158" customWidth="1"/>
    <col min="3851" max="3851" width="0.7109375" style="158" customWidth="1"/>
    <col min="3852" max="3852" width="1.28515625" style="158" customWidth="1"/>
    <col min="3853" max="3853" width="6.7109375" style="158"/>
    <col min="3854" max="3854" width="7.85546875" style="158" bestFit="1" customWidth="1"/>
    <col min="3855" max="4094" width="6.7109375" style="158"/>
    <col min="4095" max="4095" width="0.85546875" style="158" customWidth="1"/>
    <col min="4096" max="4096" width="45.7109375" style="158" customWidth="1"/>
    <col min="4097" max="4097" width="1.42578125" style="158" customWidth="1"/>
    <col min="4098" max="4098" width="7.28515625" style="158" customWidth="1"/>
    <col min="4099" max="4099" width="1" style="158" customWidth="1"/>
    <col min="4100" max="4100" width="6.140625" style="158" customWidth="1"/>
    <col min="4101" max="4101" width="10.5703125" style="158" customWidth="1"/>
    <col min="4102" max="4102" width="1.85546875" style="158" customWidth="1"/>
    <col min="4103" max="4103" width="7.140625" style="158" customWidth="1"/>
    <col min="4104" max="4104" width="7.42578125" style="158" customWidth="1"/>
    <col min="4105" max="4105" width="11" style="158" customWidth="1"/>
    <col min="4106" max="4106" width="0.85546875" style="158" customWidth="1"/>
    <col min="4107" max="4107" width="0.7109375" style="158" customWidth="1"/>
    <col min="4108" max="4108" width="1.28515625" style="158" customWidth="1"/>
    <col min="4109" max="4109" width="6.7109375" style="158"/>
    <col min="4110" max="4110" width="7.85546875" style="158" bestFit="1" customWidth="1"/>
    <col min="4111" max="4350" width="6.7109375" style="158"/>
    <col min="4351" max="4351" width="0.85546875" style="158" customWidth="1"/>
    <col min="4352" max="4352" width="45.7109375" style="158" customWidth="1"/>
    <col min="4353" max="4353" width="1.42578125" style="158" customWidth="1"/>
    <col min="4354" max="4354" width="7.28515625" style="158" customWidth="1"/>
    <col min="4355" max="4355" width="1" style="158" customWidth="1"/>
    <col min="4356" max="4356" width="6.140625" style="158" customWidth="1"/>
    <col min="4357" max="4357" width="10.5703125" style="158" customWidth="1"/>
    <col min="4358" max="4358" width="1.85546875" style="158" customWidth="1"/>
    <col min="4359" max="4359" width="7.140625" style="158" customWidth="1"/>
    <col min="4360" max="4360" width="7.42578125" style="158" customWidth="1"/>
    <col min="4361" max="4361" width="11" style="158" customWidth="1"/>
    <col min="4362" max="4362" width="0.85546875" style="158" customWidth="1"/>
    <col min="4363" max="4363" width="0.7109375" style="158" customWidth="1"/>
    <col min="4364" max="4364" width="1.28515625" style="158" customWidth="1"/>
    <col min="4365" max="4365" width="6.7109375" style="158"/>
    <col min="4366" max="4366" width="7.85546875" style="158" bestFit="1" customWidth="1"/>
    <col min="4367" max="4606" width="6.7109375" style="158"/>
    <col min="4607" max="4607" width="0.85546875" style="158" customWidth="1"/>
    <col min="4608" max="4608" width="45.7109375" style="158" customWidth="1"/>
    <col min="4609" max="4609" width="1.42578125" style="158" customWidth="1"/>
    <col min="4610" max="4610" width="7.28515625" style="158" customWidth="1"/>
    <col min="4611" max="4611" width="1" style="158" customWidth="1"/>
    <col min="4612" max="4612" width="6.140625" style="158" customWidth="1"/>
    <col min="4613" max="4613" width="10.5703125" style="158" customWidth="1"/>
    <col min="4614" max="4614" width="1.85546875" style="158" customWidth="1"/>
    <col min="4615" max="4615" width="7.140625" style="158" customWidth="1"/>
    <col min="4616" max="4616" width="7.42578125" style="158" customWidth="1"/>
    <col min="4617" max="4617" width="11" style="158" customWidth="1"/>
    <col min="4618" max="4618" width="0.85546875" style="158" customWidth="1"/>
    <col min="4619" max="4619" width="0.7109375" style="158" customWidth="1"/>
    <col min="4620" max="4620" width="1.28515625" style="158" customWidth="1"/>
    <col min="4621" max="4621" width="6.7109375" style="158"/>
    <col min="4622" max="4622" width="7.85546875" style="158" bestFit="1" customWidth="1"/>
    <col min="4623" max="4862" width="6.7109375" style="158"/>
    <col min="4863" max="4863" width="0.85546875" style="158" customWidth="1"/>
    <col min="4864" max="4864" width="45.7109375" style="158" customWidth="1"/>
    <col min="4865" max="4865" width="1.42578125" style="158" customWidth="1"/>
    <col min="4866" max="4866" width="7.28515625" style="158" customWidth="1"/>
    <col min="4867" max="4867" width="1" style="158" customWidth="1"/>
    <col min="4868" max="4868" width="6.140625" style="158" customWidth="1"/>
    <col min="4869" max="4869" width="10.5703125" style="158" customWidth="1"/>
    <col min="4870" max="4870" width="1.85546875" style="158" customWidth="1"/>
    <col min="4871" max="4871" width="7.140625" style="158" customWidth="1"/>
    <col min="4872" max="4872" width="7.42578125" style="158" customWidth="1"/>
    <col min="4873" max="4873" width="11" style="158" customWidth="1"/>
    <col min="4874" max="4874" width="0.85546875" style="158" customWidth="1"/>
    <col min="4875" max="4875" width="0.7109375" style="158" customWidth="1"/>
    <col min="4876" max="4876" width="1.28515625" style="158" customWidth="1"/>
    <col min="4877" max="4877" width="6.7109375" style="158"/>
    <col min="4878" max="4878" width="7.85546875" style="158" bestFit="1" customWidth="1"/>
    <col min="4879" max="5118" width="6.7109375" style="158"/>
    <col min="5119" max="5119" width="0.85546875" style="158" customWidth="1"/>
    <col min="5120" max="5120" width="45.7109375" style="158" customWidth="1"/>
    <col min="5121" max="5121" width="1.42578125" style="158" customWidth="1"/>
    <col min="5122" max="5122" width="7.28515625" style="158" customWidth="1"/>
    <col min="5123" max="5123" width="1" style="158" customWidth="1"/>
    <col min="5124" max="5124" width="6.140625" style="158" customWidth="1"/>
    <col min="5125" max="5125" width="10.5703125" style="158" customWidth="1"/>
    <col min="5126" max="5126" width="1.85546875" style="158" customWidth="1"/>
    <col min="5127" max="5127" width="7.140625" style="158" customWidth="1"/>
    <col min="5128" max="5128" width="7.42578125" style="158" customWidth="1"/>
    <col min="5129" max="5129" width="11" style="158" customWidth="1"/>
    <col min="5130" max="5130" width="0.85546875" style="158" customWidth="1"/>
    <col min="5131" max="5131" width="0.7109375" style="158" customWidth="1"/>
    <col min="5132" max="5132" width="1.28515625" style="158" customWidth="1"/>
    <col min="5133" max="5133" width="6.7109375" style="158"/>
    <col min="5134" max="5134" width="7.85546875" style="158" bestFit="1" customWidth="1"/>
    <col min="5135" max="5374" width="6.7109375" style="158"/>
    <col min="5375" max="5375" width="0.85546875" style="158" customWidth="1"/>
    <col min="5376" max="5376" width="45.7109375" style="158" customWidth="1"/>
    <col min="5377" max="5377" width="1.42578125" style="158" customWidth="1"/>
    <col min="5378" max="5378" width="7.28515625" style="158" customWidth="1"/>
    <col min="5379" max="5379" width="1" style="158" customWidth="1"/>
    <col min="5380" max="5380" width="6.140625" style="158" customWidth="1"/>
    <col min="5381" max="5381" width="10.5703125" style="158" customWidth="1"/>
    <col min="5382" max="5382" width="1.85546875" style="158" customWidth="1"/>
    <col min="5383" max="5383" width="7.140625" style="158" customWidth="1"/>
    <col min="5384" max="5384" width="7.42578125" style="158" customWidth="1"/>
    <col min="5385" max="5385" width="11" style="158" customWidth="1"/>
    <col min="5386" max="5386" width="0.85546875" style="158" customWidth="1"/>
    <col min="5387" max="5387" width="0.7109375" style="158" customWidth="1"/>
    <col min="5388" max="5388" width="1.28515625" style="158" customWidth="1"/>
    <col min="5389" max="5389" width="6.7109375" style="158"/>
    <col min="5390" max="5390" width="7.85546875" style="158" bestFit="1" customWidth="1"/>
    <col min="5391" max="5630" width="6.7109375" style="158"/>
    <col min="5631" max="5631" width="0.85546875" style="158" customWidth="1"/>
    <col min="5632" max="5632" width="45.7109375" style="158" customWidth="1"/>
    <col min="5633" max="5633" width="1.42578125" style="158" customWidth="1"/>
    <col min="5634" max="5634" width="7.28515625" style="158" customWidth="1"/>
    <col min="5635" max="5635" width="1" style="158" customWidth="1"/>
    <col min="5636" max="5636" width="6.140625" style="158" customWidth="1"/>
    <col min="5637" max="5637" width="10.5703125" style="158" customWidth="1"/>
    <col min="5638" max="5638" width="1.85546875" style="158" customWidth="1"/>
    <col min="5639" max="5639" width="7.140625" style="158" customWidth="1"/>
    <col min="5640" max="5640" width="7.42578125" style="158" customWidth="1"/>
    <col min="5641" max="5641" width="11" style="158" customWidth="1"/>
    <col min="5642" max="5642" width="0.85546875" style="158" customWidth="1"/>
    <col min="5643" max="5643" width="0.7109375" style="158" customWidth="1"/>
    <col min="5644" max="5644" width="1.28515625" style="158" customWidth="1"/>
    <col min="5645" max="5645" width="6.7109375" style="158"/>
    <col min="5646" max="5646" width="7.85546875" style="158" bestFit="1" customWidth="1"/>
    <col min="5647" max="5886" width="6.7109375" style="158"/>
    <col min="5887" max="5887" width="0.85546875" style="158" customWidth="1"/>
    <col min="5888" max="5888" width="45.7109375" style="158" customWidth="1"/>
    <col min="5889" max="5889" width="1.42578125" style="158" customWidth="1"/>
    <col min="5890" max="5890" width="7.28515625" style="158" customWidth="1"/>
    <col min="5891" max="5891" width="1" style="158" customWidth="1"/>
    <col min="5892" max="5892" width="6.140625" style="158" customWidth="1"/>
    <col min="5893" max="5893" width="10.5703125" style="158" customWidth="1"/>
    <col min="5894" max="5894" width="1.85546875" style="158" customWidth="1"/>
    <col min="5895" max="5895" width="7.140625" style="158" customWidth="1"/>
    <col min="5896" max="5896" width="7.42578125" style="158" customWidth="1"/>
    <col min="5897" max="5897" width="11" style="158" customWidth="1"/>
    <col min="5898" max="5898" width="0.85546875" style="158" customWidth="1"/>
    <col min="5899" max="5899" width="0.7109375" style="158" customWidth="1"/>
    <col min="5900" max="5900" width="1.28515625" style="158" customWidth="1"/>
    <col min="5901" max="5901" width="6.7109375" style="158"/>
    <col min="5902" max="5902" width="7.85546875" style="158" bestFit="1" customWidth="1"/>
    <col min="5903" max="6142" width="6.7109375" style="158"/>
    <col min="6143" max="6143" width="0.85546875" style="158" customWidth="1"/>
    <col min="6144" max="6144" width="45.7109375" style="158" customWidth="1"/>
    <col min="6145" max="6145" width="1.42578125" style="158" customWidth="1"/>
    <col min="6146" max="6146" width="7.28515625" style="158" customWidth="1"/>
    <col min="6147" max="6147" width="1" style="158" customWidth="1"/>
    <col min="6148" max="6148" width="6.140625" style="158" customWidth="1"/>
    <col min="6149" max="6149" width="10.5703125" style="158" customWidth="1"/>
    <col min="6150" max="6150" width="1.85546875" style="158" customWidth="1"/>
    <col min="6151" max="6151" width="7.140625" style="158" customWidth="1"/>
    <col min="6152" max="6152" width="7.42578125" style="158" customWidth="1"/>
    <col min="6153" max="6153" width="11" style="158" customWidth="1"/>
    <col min="6154" max="6154" width="0.85546875" style="158" customWidth="1"/>
    <col min="6155" max="6155" width="0.7109375" style="158" customWidth="1"/>
    <col min="6156" max="6156" width="1.28515625" style="158" customWidth="1"/>
    <col min="6157" max="6157" width="6.7109375" style="158"/>
    <col min="6158" max="6158" width="7.85546875" style="158" bestFit="1" customWidth="1"/>
    <col min="6159" max="6398" width="6.7109375" style="158"/>
    <col min="6399" max="6399" width="0.85546875" style="158" customWidth="1"/>
    <col min="6400" max="6400" width="45.7109375" style="158" customWidth="1"/>
    <col min="6401" max="6401" width="1.42578125" style="158" customWidth="1"/>
    <col min="6402" max="6402" width="7.28515625" style="158" customWidth="1"/>
    <col min="6403" max="6403" width="1" style="158" customWidth="1"/>
    <col min="6404" max="6404" width="6.140625" style="158" customWidth="1"/>
    <col min="6405" max="6405" width="10.5703125" style="158" customWidth="1"/>
    <col min="6406" max="6406" width="1.85546875" style="158" customWidth="1"/>
    <col min="6407" max="6407" width="7.140625" style="158" customWidth="1"/>
    <col min="6408" max="6408" width="7.42578125" style="158" customWidth="1"/>
    <col min="6409" max="6409" width="11" style="158" customWidth="1"/>
    <col min="6410" max="6410" width="0.85546875" style="158" customWidth="1"/>
    <col min="6411" max="6411" width="0.7109375" style="158" customWidth="1"/>
    <col min="6412" max="6412" width="1.28515625" style="158" customWidth="1"/>
    <col min="6413" max="6413" width="6.7109375" style="158"/>
    <col min="6414" max="6414" width="7.85546875" style="158" bestFit="1" customWidth="1"/>
    <col min="6415" max="6654" width="6.7109375" style="158"/>
    <col min="6655" max="6655" width="0.85546875" style="158" customWidth="1"/>
    <col min="6656" max="6656" width="45.7109375" style="158" customWidth="1"/>
    <col min="6657" max="6657" width="1.42578125" style="158" customWidth="1"/>
    <col min="6658" max="6658" width="7.28515625" style="158" customWidth="1"/>
    <col min="6659" max="6659" width="1" style="158" customWidth="1"/>
    <col min="6660" max="6660" width="6.140625" style="158" customWidth="1"/>
    <col min="6661" max="6661" width="10.5703125" style="158" customWidth="1"/>
    <col min="6662" max="6662" width="1.85546875" style="158" customWidth="1"/>
    <col min="6663" max="6663" width="7.140625" style="158" customWidth="1"/>
    <col min="6664" max="6664" width="7.42578125" style="158" customWidth="1"/>
    <col min="6665" max="6665" width="11" style="158" customWidth="1"/>
    <col min="6666" max="6666" width="0.85546875" style="158" customWidth="1"/>
    <col min="6667" max="6667" width="0.7109375" style="158" customWidth="1"/>
    <col min="6668" max="6668" width="1.28515625" style="158" customWidth="1"/>
    <col min="6669" max="6669" width="6.7109375" style="158"/>
    <col min="6670" max="6670" width="7.85546875" style="158" bestFit="1" customWidth="1"/>
    <col min="6671" max="6910" width="6.7109375" style="158"/>
    <col min="6911" max="6911" width="0.85546875" style="158" customWidth="1"/>
    <col min="6912" max="6912" width="45.7109375" style="158" customWidth="1"/>
    <col min="6913" max="6913" width="1.42578125" style="158" customWidth="1"/>
    <col min="6914" max="6914" width="7.28515625" style="158" customWidth="1"/>
    <col min="6915" max="6915" width="1" style="158" customWidth="1"/>
    <col min="6916" max="6916" width="6.140625" style="158" customWidth="1"/>
    <col min="6917" max="6917" width="10.5703125" style="158" customWidth="1"/>
    <col min="6918" max="6918" width="1.85546875" style="158" customWidth="1"/>
    <col min="6919" max="6919" width="7.140625" style="158" customWidth="1"/>
    <col min="6920" max="6920" width="7.42578125" style="158" customWidth="1"/>
    <col min="6921" max="6921" width="11" style="158" customWidth="1"/>
    <col min="6922" max="6922" width="0.85546875" style="158" customWidth="1"/>
    <col min="6923" max="6923" width="0.7109375" style="158" customWidth="1"/>
    <col min="6924" max="6924" width="1.28515625" style="158" customWidth="1"/>
    <col min="6925" max="6925" width="6.7109375" style="158"/>
    <col min="6926" max="6926" width="7.85546875" style="158" bestFit="1" customWidth="1"/>
    <col min="6927" max="7166" width="6.7109375" style="158"/>
    <col min="7167" max="7167" width="0.85546875" style="158" customWidth="1"/>
    <col min="7168" max="7168" width="45.7109375" style="158" customWidth="1"/>
    <col min="7169" max="7169" width="1.42578125" style="158" customWidth="1"/>
    <col min="7170" max="7170" width="7.28515625" style="158" customWidth="1"/>
    <col min="7171" max="7171" width="1" style="158" customWidth="1"/>
    <col min="7172" max="7172" width="6.140625" style="158" customWidth="1"/>
    <col min="7173" max="7173" width="10.5703125" style="158" customWidth="1"/>
    <col min="7174" max="7174" width="1.85546875" style="158" customWidth="1"/>
    <col min="7175" max="7175" width="7.140625" style="158" customWidth="1"/>
    <col min="7176" max="7176" width="7.42578125" style="158" customWidth="1"/>
    <col min="7177" max="7177" width="11" style="158" customWidth="1"/>
    <col min="7178" max="7178" width="0.85546875" style="158" customWidth="1"/>
    <col min="7179" max="7179" width="0.7109375" style="158" customWidth="1"/>
    <col min="7180" max="7180" width="1.28515625" style="158" customWidth="1"/>
    <col min="7181" max="7181" width="6.7109375" style="158"/>
    <col min="7182" max="7182" width="7.85546875" style="158" bestFit="1" customWidth="1"/>
    <col min="7183" max="7422" width="6.7109375" style="158"/>
    <col min="7423" max="7423" width="0.85546875" style="158" customWidth="1"/>
    <col min="7424" max="7424" width="45.7109375" style="158" customWidth="1"/>
    <col min="7425" max="7425" width="1.42578125" style="158" customWidth="1"/>
    <col min="7426" max="7426" width="7.28515625" style="158" customWidth="1"/>
    <col min="7427" max="7427" width="1" style="158" customWidth="1"/>
    <col min="7428" max="7428" width="6.140625" style="158" customWidth="1"/>
    <col min="7429" max="7429" width="10.5703125" style="158" customWidth="1"/>
    <col min="7430" max="7430" width="1.85546875" style="158" customWidth="1"/>
    <col min="7431" max="7431" width="7.140625" style="158" customWidth="1"/>
    <col min="7432" max="7432" width="7.42578125" style="158" customWidth="1"/>
    <col min="7433" max="7433" width="11" style="158" customWidth="1"/>
    <col min="7434" max="7434" width="0.85546875" style="158" customWidth="1"/>
    <col min="7435" max="7435" width="0.7109375" style="158" customWidth="1"/>
    <col min="7436" max="7436" width="1.28515625" style="158" customWidth="1"/>
    <col min="7437" max="7437" width="6.7109375" style="158"/>
    <col min="7438" max="7438" width="7.85546875" style="158" bestFit="1" customWidth="1"/>
    <col min="7439" max="7678" width="6.7109375" style="158"/>
    <col min="7679" max="7679" width="0.85546875" style="158" customWidth="1"/>
    <col min="7680" max="7680" width="45.7109375" style="158" customWidth="1"/>
    <col min="7681" max="7681" width="1.42578125" style="158" customWidth="1"/>
    <col min="7682" max="7682" width="7.28515625" style="158" customWidth="1"/>
    <col min="7683" max="7683" width="1" style="158" customWidth="1"/>
    <col min="7684" max="7684" width="6.140625" style="158" customWidth="1"/>
    <col min="7685" max="7685" width="10.5703125" style="158" customWidth="1"/>
    <col min="7686" max="7686" width="1.85546875" style="158" customWidth="1"/>
    <col min="7687" max="7687" width="7.140625" style="158" customWidth="1"/>
    <col min="7688" max="7688" width="7.42578125" style="158" customWidth="1"/>
    <col min="7689" max="7689" width="11" style="158" customWidth="1"/>
    <col min="7690" max="7690" width="0.85546875" style="158" customWidth="1"/>
    <col min="7691" max="7691" width="0.7109375" style="158" customWidth="1"/>
    <col min="7692" max="7692" width="1.28515625" style="158" customWidth="1"/>
    <col min="7693" max="7693" width="6.7109375" style="158"/>
    <col min="7694" max="7694" width="7.85546875" style="158" bestFit="1" customWidth="1"/>
    <col min="7695" max="7934" width="6.7109375" style="158"/>
    <col min="7935" max="7935" width="0.85546875" style="158" customWidth="1"/>
    <col min="7936" max="7936" width="45.7109375" style="158" customWidth="1"/>
    <col min="7937" max="7937" width="1.42578125" style="158" customWidth="1"/>
    <col min="7938" max="7938" width="7.28515625" style="158" customWidth="1"/>
    <col min="7939" max="7939" width="1" style="158" customWidth="1"/>
    <col min="7940" max="7940" width="6.140625" style="158" customWidth="1"/>
    <col min="7941" max="7941" width="10.5703125" style="158" customWidth="1"/>
    <col min="7942" max="7942" width="1.85546875" style="158" customWidth="1"/>
    <col min="7943" max="7943" width="7.140625" style="158" customWidth="1"/>
    <col min="7944" max="7944" width="7.42578125" style="158" customWidth="1"/>
    <col min="7945" max="7945" width="11" style="158" customWidth="1"/>
    <col min="7946" max="7946" width="0.85546875" style="158" customWidth="1"/>
    <col min="7947" max="7947" width="0.7109375" style="158" customWidth="1"/>
    <col min="7948" max="7948" width="1.28515625" style="158" customWidth="1"/>
    <col min="7949" max="7949" width="6.7109375" style="158"/>
    <col min="7950" max="7950" width="7.85546875" style="158" bestFit="1" customWidth="1"/>
    <col min="7951" max="8190" width="6.7109375" style="158"/>
    <col min="8191" max="8191" width="0.85546875" style="158" customWidth="1"/>
    <col min="8192" max="8192" width="45.7109375" style="158" customWidth="1"/>
    <col min="8193" max="8193" width="1.42578125" style="158" customWidth="1"/>
    <col min="8194" max="8194" width="7.28515625" style="158" customWidth="1"/>
    <col min="8195" max="8195" width="1" style="158" customWidth="1"/>
    <col min="8196" max="8196" width="6.140625" style="158" customWidth="1"/>
    <col min="8197" max="8197" width="10.5703125" style="158" customWidth="1"/>
    <col min="8198" max="8198" width="1.85546875" style="158" customWidth="1"/>
    <col min="8199" max="8199" width="7.140625" style="158" customWidth="1"/>
    <col min="8200" max="8200" width="7.42578125" style="158" customWidth="1"/>
    <col min="8201" max="8201" width="11" style="158" customWidth="1"/>
    <col min="8202" max="8202" width="0.85546875" style="158" customWidth="1"/>
    <col min="8203" max="8203" width="0.7109375" style="158" customWidth="1"/>
    <col min="8204" max="8204" width="1.28515625" style="158" customWidth="1"/>
    <col min="8205" max="8205" width="6.7109375" style="158"/>
    <col min="8206" max="8206" width="7.85546875" style="158" bestFit="1" customWidth="1"/>
    <col min="8207" max="8446" width="6.7109375" style="158"/>
    <col min="8447" max="8447" width="0.85546875" style="158" customWidth="1"/>
    <col min="8448" max="8448" width="45.7109375" style="158" customWidth="1"/>
    <col min="8449" max="8449" width="1.42578125" style="158" customWidth="1"/>
    <col min="8450" max="8450" width="7.28515625" style="158" customWidth="1"/>
    <col min="8451" max="8451" width="1" style="158" customWidth="1"/>
    <col min="8452" max="8452" width="6.140625" style="158" customWidth="1"/>
    <col min="8453" max="8453" width="10.5703125" style="158" customWidth="1"/>
    <col min="8454" max="8454" width="1.85546875" style="158" customWidth="1"/>
    <col min="8455" max="8455" width="7.140625" style="158" customWidth="1"/>
    <col min="8456" max="8456" width="7.42578125" style="158" customWidth="1"/>
    <col min="8457" max="8457" width="11" style="158" customWidth="1"/>
    <col min="8458" max="8458" width="0.85546875" style="158" customWidth="1"/>
    <col min="8459" max="8459" width="0.7109375" style="158" customWidth="1"/>
    <col min="8460" max="8460" width="1.28515625" style="158" customWidth="1"/>
    <col min="8461" max="8461" width="6.7109375" style="158"/>
    <col min="8462" max="8462" width="7.85546875" style="158" bestFit="1" customWidth="1"/>
    <col min="8463" max="8702" width="6.7109375" style="158"/>
    <col min="8703" max="8703" width="0.85546875" style="158" customWidth="1"/>
    <col min="8704" max="8704" width="45.7109375" style="158" customWidth="1"/>
    <col min="8705" max="8705" width="1.42578125" style="158" customWidth="1"/>
    <col min="8706" max="8706" width="7.28515625" style="158" customWidth="1"/>
    <col min="8707" max="8707" width="1" style="158" customWidth="1"/>
    <col min="8708" max="8708" width="6.140625" style="158" customWidth="1"/>
    <col min="8709" max="8709" width="10.5703125" style="158" customWidth="1"/>
    <col min="8710" max="8710" width="1.85546875" style="158" customWidth="1"/>
    <col min="8711" max="8711" width="7.140625" style="158" customWidth="1"/>
    <col min="8712" max="8712" width="7.42578125" style="158" customWidth="1"/>
    <col min="8713" max="8713" width="11" style="158" customWidth="1"/>
    <col min="8714" max="8714" width="0.85546875" style="158" customWidth="1"/>
    <col min="8715" max="8715" width="0.7109375" style="158" customWidth="1"/>
    <col min="8716" max="8716" width="1.28515625" style="158" customWidth="1"/>
    <col min="8717" max="8717" width="6.7109375" style="158"/>
    <col min="8718" max="8718" width="7.85546875" style="158" bestFit="1" customWidth="1"/>
    <col min="8719" max="8958" width="6.7109375" style="158"/>
    <col min="8959" max="8959" width="0.85546875" style="158" customWidth="1"/>
    <col min="8960" max="8960" width="45.7109375" style="158" customWidth="1"/>
    <col min="8961" max="8961" width="1.42578125" style="158" customWidth="1"/>
    <col min="8962" max="8962" width="7.28515625" style="158" customWidth="1"/>
    <col min="8963" max="8963" width="1" style="158" customWidth="1"/>
    <col min="8964" max="8964" width="6.140625" style="158" customWidth="1"/>
    <col min="8965" max="8965" width="10.5703125" style="158" customWidth="1"/>
    <col min="8966" max="8966" width="1.85546875" style="158" customWidth="1"/>
    <col min="8967" max="8967" width="7.140625" style="158" customWidth="1"/>
    <col min="8968" max="8968" width="7.42578125" style="158" customWidth="1"/>
    <col min="8969" max="8969" width="11" style="158" customWidth="1"/>
    <col min="8970" max="8970" width="0.85546875" style="158" customWidth="1"/>
    <col min="8971" max="8971" width="0.7109375" style="158" customWidth="1"/>
    <col min="8972" max="8972" width="1.28515625" style="158" customWidth="1"/>
    <col min="8973" max="8973" width="6.7109375" style="158"/>
    <col min="8974" max="8974" width="7.85546875" style="158" bestFit="1" customWidth="1"/>
    <col min="8975" max="9214" width="6.7109375" style="158"/>
    <col min="9215" max="9215" width="0.85546875" style="158" customWidth="1"/>
    <col min="9216" max="9216" width="45.7109375" style="158" customWidth="1"/>
    <col min="9217" max="9217" width="1.42578125" style="158" customWidth="1"/>
    <col min="9218" max="9218" width="7.28515625" style="158" customWidth="1"/>
    <col min="9219" max="9219" width="1" style="158" customWidth="1"/>
    <col min="9220" max="9220" width="6.140625" style="158" customWidth="1"/>
    <col min="9221" max="9221" width="10.5703125" style="158" customWidth="1"/>
    <col min="9222" max="9222" width="1.85546875" style="158" customWidth="1"/>
    <col min="9223" max="9223" width="7.140625" style="158" customWidth="1"/>
    <col min="9224" max="9224" width="7.42578125" style="158" customWidth="1"/>
    <col min="9225" max="9225" width="11" style="158" customWidth="1"/>
    <col min="9226" max="9226" width="0.85546875" style="158" customWidth="1"/>
    <col min="9227" max="9227" width="0.7109375" style="158" customWidth="1"/>
    <col min="9228" max="9228" width="1.28515625" style="158" customWidth="1"/>
    <col min="9229" max="9229" width="6.7109375" style="158"/>
    <col min="9230" max="9230" width="7.85546875" style="158" bestFit="1" customWidth="1"/>
    <col min="9231" max="9470" width="6.7109375" style="158"/>
    <col min="9471" max="9471" width="0.85546875" style="158" customWidth="1"/>
    <col min="9472" max="9472" width="45.7109375" style="158" customWidth="1"/>
    <col min="9473" max="9473" width="1.42578125" style="158" customWidth="1"/>
    <col min="9474" max="9474" width="7.28515625" style="158" customWidth="1"/>
    <col min="9475" max="9475" width="1" style="158" customWidth="1"/>
    <col min="9476" max="9476" width="6.140625" style="158" customWidth="1"/>
    <col min="9477" max="9477" width="10.5703125" style="158" customWidth="1"/>
    <col min="9478" max="9478" width="1.85546875" style="158" customWidth="1"/>
    <col min="9479" max="9479" width="7.140625" style="158" customWidth="1"/>
    <col min="9480" max="9480" width="7.42578125" style="158" customWidth="1"/>
    <col min="9481" max="9481" width="11" style="158" customWidth="1"/>
    <col min="9482" max="9482" width="0.85546875" style="158" customWidth="1"/>
    <col min="9483" max="9483" width="0.7109375" style="158" customWidth="1"/>
    <col min="9484" max="9484" width="1.28515625" style="158" customWidth="1"/>
    <col min="9485" max="9485" width="6.7109375" style="158"/>
    <col min="9486" max="9486" width="7.85546875" style="158" bestFit="1" customWidth="1"/>
    <col min="9487" max="9726" width="6.7109375" style="158"/>
    <col min="9727" max="9727" width="0.85546875" style="158" customWidth="1"/>
    <col min="9728" max="9728" width="45.7109375" style="158" customWidth="1"/>
    <col min="9729" max="9729" width="1.42578125" style="158" customWidth="1"/>
    <col min="9730" max="9730" width="7.28515625" style="158" customWidth="1"/>
    <col min="9731" max="9731" width="1" style="158" customWidth="1"/>
    <col min="9732" max="9732" width="6.140625" style="158" customWidth="1"/>
    <col min="9733" max="9733" width="10.5703125" style="158" customWidth="1"/>
    <col min="9734" max="9734" width="1.85546875" style="158" customWidth="1"/>
    <col min="9735" max="9735" width="7.140625" style="158" customWidth="1"/>
    <col min="9736" max="9736" width="7.42578125" style="158" customWidth="1"/>
    <col min="9737" max="9737" width="11" style="158" customWidth="1"/>
    <col min="9738" max="9738" width="0.85546875" style="158" customWidth="1"/>
    <col min="9739" max="9739" width="0.7109375" style="158" customWidth="1"/>
    <col min="9740" max="9740" width="1.28515625" style="158" customWidth="1"/>
    <col min="9741" max="9741" width="6.7109375" style="158"/>
    <col min="9742" max="9742" width="7.85546875" style="158" bestFit="1" customWidth="1"/>
    <col min="9743" max="9982" width="6.7109375" style="158"/>
    <col min="9983" max="9983" width="0.85546875" style="158" customWidth="1"/>
    <col min="9984" max="9984" width="45.7109375" style="158" customWidth="1"/>
    <col min="9985" max="9985" width="1.42578125" style="158" customWidth="1"/>
    <col min="9986" max="9986" width="7.28515625" style="158" customWidth="1"/>
    <col min="9987" max="9987" width="1" style="158" customWidth="1"/>
    <col min="9988" max="9988" width="6.140625" style="158" customWidth="1"/>
    <col min="9989" max="9989" width="10.5703125" style="158" customWidth="1"/>
    <col min="9990" max="9990" width="1.85546875" style="158" customWidth="1"/>
    <col min="9991" max="9991" width="7.140625" style="158" customWidth="1"/>
    <col min="9992" max="9992" width="7.42578125" style="158" customWidth="1"/>
    <col min="9993" max="9993" width="11" style="158" customWidth="1"/>
    <col min="9994" max="9994" width="0.85546875" style="158" customWidth="1"/>
    <col min="9995" max="9995" width="0.7109375" style="158" customWidth="1"/>
    <col min="9996" max="9996" width="1.28515625" style="158" customWidth="1"/>
    <col min="9997" max="9997" width="6.7109375" style="158"/>
    <col min="9998" max="9998" width="7.85546875" style="158" bestFit="1" customWidth="1"/>
    <col min="9999" max="10238" width="6.7109375" style="158"/>
    <col min="10239" max="10239" width="0.85546875" style="158" customWidth="1"/>
    <col min="10240" max="10240" width="45.7109375" style="158" customWidth="1"/>
    <col min="10241" max="10241" width="1.42578125" style="158" customWidth="1"/>
    <col min="10242" max="10242" width="7.28515625" style="158" customWidth="1"/>
    <col min="10243" max="10243" width="1" style="158" customWidth="1"/>
    <col min="10244" max="10244" width="6.140625" style="158" customWidth="1"/>
    <col min="10245" max="10245" width="10.5703125" style="158" customWidth="1"/>
    <col min="10246" max="10246" width="1.85546875" style="158" customWidth="1"/>
    <col min="10247" max="10247" width="7.140625" style="158" customWidth="1"/>
    <col min="10248" max="10248" width="7.42578125" style="158" customWidth="1"/>
    <col min="10249" max="10249" width="11" style="158" customWidth="1"/>
    <col min="10250" max="10250" width="0.85546875" style="158" customWidth="1"/>
    <col min="10251" max="10251" width="0.7109375" style="158" customWidth="1"/>
    <col min="10252" max="10252" width="1.28515625" style="158" customWidth="1"/>
    <col min="10253" max="10253" width="6.7109375" style="158"/>
    <col min="10254" max="10254" width="7.85546875" style="158" bestFit="1" customWidth="1"/>
    <col min="10255" max="10494" width="6.7109375" style="158"/>
    <col min="10495" max="10495" width="0.85546875" style="158" customWidth="1"/>
    <col min="10496" max="10496" width="45.7109375" style="158" customWidth="1"/>
    <col min="10497" max="10497" width="1.42578125" style="158" customWidth="1"/>
    <col min="10498" max="10498" width="7.28515625" style="158" customWidth="1"/>
    <col min="10499" max="10499" width="1" style="158" customWidth="1"/>
    <col min="10500" max="10500" width="6.140625" style="158" customWidth="1"/>
    <col min="10501" max="10501" width="10.5703125" style="158" customWidth="1"/>
    <col min="10502" max="10502" width="1.85546875" style="158" customWidth="1"/>
    <col min="10503" max="10503" width="7.140625" style="158" customWidth="1"/>
    <col min="10504" max="10504" width="7.42578125" style="158" customWidth="1"/>
    <col min="10505" max="10505" width="11" style="158" customWidth="1"/>
    <col min="10506" max="10506" width="0.85546875" style="158" customWidth="1"/>
    <col min="10507" max="10507" width="0.7109375" style="158" customWidth="1"/>
    <col min="10508" max="10508" width="1.28515625" style="158" customWidth="1"/>
    <col min="10509" max="10509" width="6.7109375" style="158"/>
    <col min="10510" max="10510" width="7.85546875" style="158" bestFit="1" customWidth="1"/>
    <col min="10511" max="10750" width="6.7109375" style="158"/>
    <col min="10751" max="10751" width="0.85546875" style="158" customWidth="1"/>
    <col min="10752" max="10752" width="45.7109375" style="158" customWidth="1"/>
    <col min="10753" max="10753" width="1.42578125" style="158" customWidth="1"/>
    <col min="10754" max="10754" width="7.28515625" style="158" customWidth="1"/>
    <col min="10755" max="10755" width="1" style="158" customWidth="1"/>
    <col min="10756" max="10756" width="6.140625" style="158" customWidth="1"/>
    <col min="10757" max="10757" width="10.5703125" style="158" customWidth="1"/>
    <col min="10758" max="10758" width="1.85546875" style="158" customWidth="1"/>
    <col min="10759" max="10759" width="7.140625" style="158" customWidth="1"/>
    <col min="10760" max="10760" width="7.42578125" style="158" customWidth="1"/>
    <col min="10761" max="10761" width="11" style="158" customWidth="1"/>
    <col min="10762" max="10762" width="0.85546875" style="158" customWidth="1"/>
    <col min="10763" max="10763" width="0.7109375" style="158" customWidth="1"/>
    <col min="10764" max="10764" width="1.28515625" style="158" customWidth="1"/>
    <col min="10765" max="10765" width="6.7109375" style="158"/>
    <col min="10766" max="10766" width="7.85546875" style="158" bestFit="1" customWidth="1"/>
    <col min="10767" max="11006" width="6.7109375" style="158"/>
    <col min="11007" max="11007" width="0.85546875" style="158" customWidth="1"/>
    <col min="11008" max="11008" width="45.7109375" style="158" customWidth="1"/>
    <col min="11009" max="11009" width="1.42578125" style="158" customWidth="1"/>
    <col min="11010" max="11010" width="7.28515625" style="158" customWidth="1"/>
    <col min="11011" max="11011" width="1" style="158" customWidth="1"/>
    <col min="11012" max="11012" width="6.140625" style="158" customWidth="1"/>
    <col min="11013" max="11013" width="10.5703125" style="158" customWidth="1"/>
    <col min="11014" max="11014" width="1.85546875" style="158" customWidth="1"/>
    <col min="11015" max="11015" width="7.140625" style="158" customWidth="1"/>
    <col min="11016" max="11016" width="7.42578125" style="158" customWidth="1"/>
    <col min="11017" max="11017" width="11" style="158" customWidth="1"/>
    <col min="11018" max="11018" width="0.85546875" style="158" customWidth="1"/>
    <col min="11019" max="11019" width="0.7109375" style="158" customWidth="1"/>
    <col min="11020" max="11020" width="1.28515625" style="158" customWidth="1"/>
    <col min="11021" max="11021" width="6.7109375" style="158"/>
    <col min="11022" max="11022" width="7.85546875" style="158" bestFit="1" customWidth="1"/>
    <col min="11023" max="11262" width="6.7109375" style="158"/>
    <col min="11263" max="11263" width="0.85546875" style="158" customWidth="1"/>
    <col min="11264" max="11264" width="45.7109375" style="158" customWidth="1"/>
    <col min="11265" max="11265" width="1.42578125" style="158" customWidth="1"/>
    <col min="11266" max="11266" width="7.28515625" style="158" customWidth="1"/>
    <col min="11267" max="11267" width="1" style="158" customWidth="1"/>
    <col min="11268" max="11268" width="6.140625" style="158" customWidth="1"/>
    <col min="11269" max="11269" width="10.5703125" style="158" customWidth="1"/>
    <col min="11270" max="11270" width="1.85546875" style="158" customWidth="1"/>
    <col min="11271" max="11271" width="7.140625" style="158" customWidth="1"/>
    <col min="11272" max="11272" width="7.42578125" style="158" customWidth="1"/>
    <col min="11273" max="11273" width="11" style="158" customWidth="1"/>
    <col min="11274" max="11274" width="0.85546875" style="158" customWidth="1"/>
    <col min="11275" max="11275" width="0.7109375" style="158" customWidth="1"/>
    <col min="11276" max="11276" width="1.28515625" style="158" customWidth="1"/>
    <col min="11277" max="11277" width="6.7109375" style="158"/>
    <col min="11278" max="11278" width="7.85546875" style="158" bestFit="1" customWidth="1"/>
    <col min="11279" max="11518" width="6.7109375" style="158"/>
    <col min="11519" max="11519" width="0.85546875" style="158" customWidth="1"/>
    <col min="11520" max="11520" width="45.7109375" style="158" customWidth="1"/>
    <col min="11521" max="11521" width="1.42578125" style="158" customWidth="1"/>
    <col min="11522" max="11522" width="7.28515625" style="158" customWidth="1"/>
    <col min="11523" max="11523" width="1" style="158" customWidth="1"/>
    <col min="11524" max="11524" width="6.140625" style="158" customWidth="1"/>
    <col min="11525" max="11525" width="10.5703125" style="158" customWidth="1"/>
    <col min="11526" max="11526" width="1.85546875" style="158" customWidth="1"/>
    <col min="11527" max="11527" width="7.140625" style="158" customWidth="1"/>
    <col min="11528" max="11528" width="7.42578125" style="158" customWidth="1"/>
    <col min="11529" max="11529" width="11" style="158" customWidth="1"/>
    <col min="11530" max="11530" width="0.85546875" style="158" customWidth="1"/>
    <col min="11531" max="11531" width="0.7109375" style="158" customWidth="1"/>
    <col min="11532" max="11532" width="1.28515625" style="158" customWidth="1"/>
    <col min="11533" max="11533" width="6.7109375" style="158"/>
    <col min="11534" max="11534" width="7.85546875" style="158" bestFit="1" customWidth="1"/>
    <col min="11535" max="11774" width="6.7109375" style="158"/>
    <col min="11775" max="11775" width="0.85546875" style="158" customWidth="1"/>
    <col min="11776" max="11776" width="45.7109375" style="158" customWidth="1"/>
    <col min="11777" max="11777" width="1.42578125" style="158" customWidth="1"/>
    <col min="11778" max="11778" width="7.28515625" style="158" customWidth="1"/>
    <col min="11779" max="11779" width="1" style="158" customWidth="1"/>
    <col min="11780" max="11780" width="6.140625" style="158" customWidth="1"/>
    <col min="11781" max="11781" width="10.5703125" style="158" customWidth="1"/>
    <col min="11782" max="11782" width="1.85546875" style="158" customWidth="1"/>
    <col min="11783" max="11783" width="7.140625" style="158" customWidth="1"/>
    <col min="11784" max="11784" width="7.42578125" style="158" customWidth="1"/>
    <col min="11785" max="11785" width="11" style="158" customWidth="1"/>
    <col min="11786" max="11786" width="0.85546875" style="158" customWidth="1"/>
    <col min="11787" max="11787" width="0.7109375" style="158" customWidth="1"/>
    <col min="11788" max="11788" width="1.28515625" style="158" customWidth="1"/>
    <col min="11789" max="11789" width="6.7109375" style="158"/>
    <col min="11790" max="11790" width="7.85546875" style="158" bestFit="1" customWidth="1"/>
    <col min="11791" max="12030" width="6.7109375" style="158"/>
    <col min="12031" max="12031" width="0.85546875" style="158" customWidth="1"/>
    <col min="12032" max="12032" width="45.7109375" style="158" customWidth="1"/>
    <col min="12033" max="12033" width="1.42578125" style="158" customWidth="1"/>
    <col min="12034" max="12034" width="7.28515625" style="158" customWidth="1"/>
    <col min="12035" max="12035" width="1" style="158" customWidth="1"/>
    <col min="12036" max="12036" width="6.140625" style="158" customWidth="1"/>
    <col min="12037" max="12037" width="10.5703125" style="158" customWidth="1"/>
    <col min="12038" max="12038" width="1.85546875" style="158" customWidth="1"/>
    <col min="12039" max="12039" width="7.140625" style="158" customWidth="1"/>
    <col min="12040" max="12040" width="7.42578125" style="158" customWidth="1"/>
    <col min="12041" max="12041" width="11" style="158" customWidth="1"/>
    <col min="12042" max="12042" width="0.85546875" style="158" customWidth="1"/>
    <col min="12043" max="12043" width="0.7109375" style="158" customWidth="1"/>
    <col min="12044" max="12044" width="1.28515625" style="158" customWidth="1"/>
    <col min="12045" max="12045" width="6.7109375" style="158"/>
    <col min="12046" max="12046" width="7.85546875" style="158" bestFit="1" customWidth="1"/>
    <col min="12047" max="12286" width="6.7109375" style="158"/>
    <col min="12287" max="12287" width="0.85546875" style="158" customWidth="1"/>
    <col min="12288" max="12288" width="45.7109375" style="158" customWidth="1"/>
    <col min="12289" max="12289" width="1.42578125" style="158" customWidth="1"/>
    <col min="12290" max="12290" width="7.28515625" style="158" customWidth="1"/>
    <col min="12291" max="12291" width="1" style="158" customWidth="1"/>
    <col min="12292" max="12292" width="6.140625" style="158" customWidth="1"/>
    <col min="12293" max="12293" width="10.5703125" style="158" customWidth="1"/>
    <col min="12294" max="12294" width="1.85546875" style="158" customWidth="1"/>
    <col min="12295" max="12295" width="7.140625" style="158" customWidth="1"/>
    <col min="12296" max="12296" width="7.42578125" style="158" customWidth="1"/>
    <col min="12297" max="12297" width="11" style="158" customWidth="1"/>
    <col min="12298" max="12298" width="0.85546875" style="158" customWidth="1"/>
    <col min="12299" max="12299" width="0.7109375" style="158" customWidth="1"/>
    <col min="12300" max="12300" width="1.28515625" style="158" customWidth="1"/>
    <col min="12301" max="12301" width="6.7109375" style="158"/>
    <col min="12302" max="12302" width="7.85546875" style="158" bestFit="1" customWidth="1"/>
    <col min="12303" max="12542" width="6.7109375" style="158"/>
    <col min="12543" max="12543" width="0.85546875" style="158" customWidth="1"/>
    <col min="12544" max="12544" width="45.7109375" style="158" customWidth="1"/>
    <col min="12545" max="12545" width="1.42578125" style="158" customWidth="1"/>
    <col min="12546" max="12546" width="7.28515625" style="158" customWidth="1"/>
    <col min="12547" max="12547" width="1" style="158" customWidth="1"/>
    <col min="12548" max="12548" width="6.140625" style="158" customWidth="1"/>
    <col min="12549" max="12549" width="10.5703125" style="158" customWidth="1"/>
    <col min="12550" max="12550" width="1.85546875" style="158" customWidth="1"/>
    <col min="12551" max="12551" width="7.140625" style="158" customWidth="1"/>
    <col min="12552" max="12552" width="7.42578125" style="158" customWidth="1"/>
    <col min="12553" max="12553" width="11" style="158" customWidth="1"/>
    <col min="12554" max="12554" width="0.85546875" style="158" customWidth="1"/>
    <col min="12555" max="12555" width="0.7109375" style="158" customWidth="1"/>
    <col min="12556" max="12556" width="1.28515625" style="158" customWidth="1"/>
    <col min="12557" max="12557" width="6.7109375" style="158"/>
    <col min="12558" max="12558" width="7.85546875" style="158" bestFit="1" customWidth="1"/>
    <col min="12559" max="12798" width="6.7109375" style="158"/>
    <col min="12799" max="12799" width="0.85546875" style="158" customWidth="1"/>
    <col min="12800" max="12800" width="45.7109375" style="158" customWidth="1"/>
    <col min="12801" max="12801" width="1.42578125" style="158" customWidth="1"/>
    <col min="12802" max="12802" width="7.28515625" style="158" customWidth="1"/>
    <col min="12803" max="12803" width="1" style="158" customWidth="1"/>
    <col min="12804" max="12804" width="6.140625" style="158" customWidth="1"/>
    <col min="12805" max="12805" width="10.5703125" style="158" customWidth="1"/>
    <col min="12806" max="12806" width="1.85546875" style="158" customWidth="1"/>
    <col min="12807" max="12807" width="7.140625" style="158" customWidth="1"/>
    <col min="12808" max="12808" width="7.42578125" style="158" customWidth="1"/>
    <col min="12809" max="12809" width="11" style="158" customWidth="1"/>
    <col min="12810" max="12810" width="0.85546875" style="158" customWidth="1"/>
    <col min="12811" max="12811" width="0.7109375" style="158" customWidth="1"/>
    <col min="12812" max="12812" width="1.28515625" style="158" customWidth="1"/>
    <col min="12813" max="12813" width="6.7109375" style="158"/>
    <col min="12814" max="12814" width="7.85546875" style="158" bestFit="1" customWidth="1"/>
    <col min="12815" max="13054" width="6.7109375" style="158"/>
    <col min="13055" max="13055" width="0.85546875" style="158" customWidth="1"/>
    <col min="13056" max="13056" width="45.7109375" style="158" customWidth="1"/>
    <col min="13057" max="13057" width="1.42578125" style="158" customWidth="1"/>
    <col min="13058" max="13058" width="7.28515625" style="158" customWidth="1"/>
    <col min="13059" max="13059" width="1" style="158" customWidth="1"/>
    <col min="13060" max="13060" width="6.140625" style="158" customWidth="1"/>
    <col min="13061" max="13061" width="10.5703125" style="158" customWidth="1"/>
    <col min="13062" max="13062" width="1.85546875" style="158" customWidth="1"/>
    <col min="13063" max="13063" width="7.140625" style="158" customWidth="1"/>
    <col min="13064" max="13064" width="7.42578125" style="158" customWidth="1"/>
    <col min="13065" max="13065" width="11" style="158" customWidth="1"/>
    <col min="13066" max="13066" width="0.85546875" style="158" customWidth="1"/>
    <col min="13067" max="13067" width="0.7109375" style="158" customWidth="1"/>
    <col min="13068" max="13068" width="1.28515625" style="158" customWidth="1"/>
    <col min="13069" max="13069" width="6.7109375" style="158"/>
    <col min="13070" max="13070" width="7.85546875" style="158" bestFit="1" customWidth="1"/>
    <col min="13071" max="13310" width="6.7109375" style="158"/>
    <col min="13311" max="13311" width="0.85546875" style="158" customWidth="1"/>
    <col min="13312" max="13312" width="45.7109375" style="158" customWidth="1"/>
    <col min="13313" max="13313" width="1.42578125" style="158" customWidth="1"/>
    <col min="13314" max="13314" width="7.28515625" style="158" customWidth="1"/>
    <col min="13315" max="13315" width="1" style="158" customWidth="1"/>
    <col min="13316" max="13316" width="6.140625" style="158" customWidth="1"/>
    <col min="13317" max="13317" width="10.5703125" style="158" customWidth="1"/>
    <col min="13318" max="13318" width="1.85546875" style="158" customWidth="1"/>
    <col min="13319" max="13319" width="7.140625" style="158" customWidth="1"/>
    <col min="13320" max="13320" width="7.42578125" style="158" customWidth="1"/>
    <col min="13321" max="13321" width="11" style="158" customWidth="1"/>
    <col min="13322" max="13322" width="0.85546875" style="158" customWidth="1"/>
    <col min="13323" max="13323" width="0.7109375" style="158" customWidth="1"/>
    <col min="13324" max="13324" width="1.28515625" style="158" customWidth="1"/>
    <col min="13325" max="13325" width="6.7109375" style="158"/>
    <col min="13326" max="13326" width="7.85546875" style="158" bestFit="1" customWidth="1"/>
    <col min="13327" max="13566" width="6.7109375" style="158"/>
    <col min="13567" max="13567" width="0.85546875" style="158" customWidth="1"/>
    <col min="13568" max="13568" width="45.7109375" style="158" customWidth="1"/>
    <col min="13569" max="13569" width="1.42578125" style="158" customWidth="1"/>
    <col min="13570" max="13570" width="7.28515625" style="158" customWidth="1"/>
    <col min="13571" max="13571" width="1" style="158" customWidth="1"/>
    <col min="13572" max="13572" width="6.140625" style="158" customWidth="1"/>
    <col min="13573" max="13573" width="10.5703125" style="158" customWidth="1"/>
    <col min="13574" max="13574" width="1.85546875" style="158" customWidth="1"/>
    <col min="13575" max="13575" width="7.140625" style="158" customWidth="1"/>
    <col min="13576" max="13576" width="7.42578125" style="158" customWidth="1"/>
    <col min="13577" max="13577" width="11" style="158" customWidth="1"/>
    <col min="13578" max="13578" width="0.85546875" style="158" customWidth="1"/>
    <col min="13579" max="13579" width="0.7109375" style="158" customWidth="1"/>
    <col min="13580" max="13580" width="1.28515625" style="158" customWidth="1"/>
    <col min="13581" max="13581" width="6.7109375" style="158"/>
    <col min="13582" max="13582" width="7.85546875" style="158" bestFit="1" customWidth="1"/>
    <col min="13583" max="13822" width="6.7109375" style="158"/>
    <col min="13823" max="13823" width="0.85546875" style="158" customWidth="1"/>
    <col min="13824" max="13824" width="45.7109375" style="158" customWidth="1"/>
    <col min="13825" max="13825" width="1.42578125" style="158" customWidth="1"/>
    <col min="13826" max="13826" width="7.28515625" style="158" customWidth="1"/>
    <col min="13827" max="13827" width="1" style="158" customWidth="1"/>
    <col min="13828" max="13828" width="6.140625" style="158" customWidth="1"/>
    <col min="13829" max="13829" width="10.5703125" style="158" customWidth="1"/>
    <col min="13830" max="13830" width="1.85546875" style="158" customWidth="1"/>
    <col min="13831" max="13831" width="7.140625" style="158" customWidth="1"/>
    <col min="13832" max="13832" width="7.42578125" style="158" customWidth="1"/>
    <col min="13833" max="13833" width="11" style="158" customWidth="1"/>
    <col min="13834" max="13834" width="0.85546875" style="158" customWidth="1"/>
    <col min="13835" max="13835" width="0.7109375" style="158" customWidth="1"/>
    <col min="13836" max="13836" width="1.28515625" style="158" customWidth="1"/>
    <col min="13837" max="13837" width="6.7109375" style="158"/>
    <col min="13838" max="13838" width="7.85546875" style="158" bestFit="1" customWidth="1"/>
    <col min="13839" max="14078" width="6.7109375" style="158"/>
    <col min="14079" max="14079" width="0.85546875" style="158" customWidth="1"/>
    <col min="14080" max="14080" width="45.7109375" style="158" customWidth="1"/>
    <col min="14081" max="14081" width="1.42578125" style="158" customWidth="1"/>
    <col min="14082" max="14082" width="7.28515625" style="158" customWidth="1"/>
    <col min="14083" max="14083" width="1" style="158" customWidth="1"/>
    <col min="14084" max="14084" width="6.140625" style="158" customWidth="1"/>
    <col min="14085" max="14085" width="10.5703125" style="158" customWidth="1"/>
    <col min="14086" max="14086" width="1.85546875" style="158" customWidth="1"/>
    <col min="14087" max="14087" width="7.140625" style="158" customWidth="1"/>
    <col min="14088" max="14088" width="7.42578125" style="158" customWidth="1"/>
    <col min="14089" max="14089" width="11" style="158" customWidth="1"/>
    <col min="14090" max="14090" width="0.85546875" style="158" customWidth="1"/>
    <col min="14091" max="14091" width="0.7109375" style="158" customWidth="1"/>
    <col min="14092" max="14092" width="1.28515625" style="158" customWidth="1"/>
    <col min="14093" max="14093" width="6.7109375" style="158"/>
    <col min="14094" max="14094" width="7.85546875" style="158" bestFit="1" customWidth="1"/>
    <col min="14095" max="14334" width="6.7109375" style="158"/>
    <col min="14335" max="14335" width="0.85546875" style="158" customWidth="1"/>
    <col min="14336" max="14336" width="45.7109375" style="158" customWidth="1"/>
    <col min="14337" max="14337" width="1.42578125" style="158" customWidth="1"/>
    <col min="14338" max="14338" width="7.28515625" style="158" customWidth="1"/>
    <col min="14339" max="14339" width="1" style="158" customWidth="1"/>
    <col min="14340" max="14340" width="6.140625" style="158" customWidth="1"/>
    <col min="14341" max="14341" width="10.5703125" style="158" customWidth="1"/>
    <col min="14342" max="14342" width="1.85546875" style="158" customWidth="1"/>
    <col min="14343" max="14343" width="7.140625" style="158" customWidth="1"/>
    <col min="14344" max="14344" width="7.42578125" style="158" customWidth="1"/>
    <col min="14345" max="14345" width="11" style="158" customWidth="1"/>
    <col min="14346" max="14346" width="0.85546875" style="158" customWidth="1"/>
    <col min="14347" max="14347" width="0.7109375" style="158" customWidth="1"/>
    <col min="14348" max="14348" width="1.28515625" style="158" customWidth="1"/>
    <col min="14349" max="14349" width="6.7109375" style="158"/>
    <col min="14350" max="14350" width="7.85546875" style="158" bestFit="1" customWidth="1"/>
    <col min="14351" max="14590" width="6.7109375" style="158"/>
    <col min="14591" max="14591" width="0.85546875" style="158" customWidth="1"/>
    <col min="14592" max="14592" width="45.7109375" style="158" customWidth="1"/>
    <col min="14593" max="14593" width="1.42578125" style="158" customWidth="1"/>
    <col min="14594" max="14594" width="7.28515625" style="158" customWidth="1"/>
    <col min="14595" max="14595" width="1" style="158" customWidth="1"/>
    <col min="14596" max="14596" width="6.140625" style="158" customWidth="1"/>
    <col min="14597" max="14597" width="10.5703125" style="158" customWidth="1"/>
    <col min="14598" max="14598" width="1.85546875" style="158" customWidth="1"/>
    <col min="14599" max="14599" width="7.140625" style="158" customWidth="1"/>
    <col min="14600" max="14600" width="7.42578125" style="158" customWidth="1"/>
    <col min="14601" max="14601" width="11" style="158" customWidth="1"/>
    <col min="14602" max="14602" width="0.85546875" style="158" customWidth="1"/>
    <col min="14603" max="14603" width="0.7109375" style="158" customWidth="1"/>
    <col min="14604" max="14604" width="1.28515625" style="158" customWidth="1"/>
    <col min="14605" max="14605" width="6.7109375" style="158"/>
    <col min="14606" max="14606" width="7.85546875" style="158" bestFit="1" customWidth="1"/>
    <col min="14607" max="14846" width="6.7109375" style="158"/>
    <col min="14847" max="14847" width="0.85546875" style="158" customWidth="1"/>
    <col min="14848" max="14848" width="45.7109375" style="158" customWidth="1"/>
    <col min="14849" max="14849" width="1.42578125" style="158" customWidth="1"/>
    <col min="14850" max="14850" width="7.28515625" style="158" customWidth="1"/>
    <col min="14851" max="14851" width="1" style="158" customWidth="1"/>
    <col min="14852" max="14852" width="6.140625" style="158" customWidth="1"/>
    <col min="14853" max="14853" width="10.5703125" style="158" customWidth="1"/>
    <col min="14854" max="14854" width="1.85546875" style="158" customWidth="1"/>
    <col min="14855" max="14855" width="7.140625" style="158" customWidth="1"/>
    <col min="14856" max="14856" width="7.42578125" style="158" customWidth="1"/>
    <col min="14857" max="14857" width="11" style="158" customWidth="1"/>
    <col min="14858" max="14858" width="0.85546875" style="158" customWidth="1"/>
    <col min="14859" max="14859" width="0.7109375" style="158" customWidth="1"/>
    <col min="14860" max="14860" width="1.28515625" style="158" customWidth="1"/>
    <col min="14861" max="14861" width="6.7109375" style="158"/>
    <col min="14862" max="14862" width="7.85546875" style="158" bestFit="1" customWidth="1"/>
    <col min="14863" max="15102" width="6.7109375" style="158"/>
    <col min="15103" max="15103" width="0.85546875" style="158" customWidth="1"/>
    <col min="15104" max="15104" width="45.7109375" style="158" customWidth="1"/>
    <col min="15105" max="15105" width="1.42578125" style="158" customWidth="1"/>
    <col min="15106" max="15106" width="7.28515625" style="158" customWidth="1"/>
    <col min="15107" max="15107" width="1" style="158" customWidth="1"/>
    <col min="15108" max="15108" width="6.140625" style="158" customWidth="1"/>
    <col min="15109" max="15109" width="10.5703125" style="158" customWidth="1"/>
    <col min="15110" max="15110" width="1.85546875" style="158" customWidth="1"/>
    <col min="15111" max="15111" width="7.140625" style="158" customWidth="1"/>
    <col min="15112" max="15112" width="7.42578125" style="158" customWidth="1"/>
    <col min="15113" max="15113" width="11" style="158" customWidth="1"/>
    <col min="15114" max="15114" width="0.85546875" style="158" customWidth="1"/>
    <col min="15115" max="15115" width="0.7109375" style="158" customWidth="1"/>
    <col min="15116" max="15116" width="1.28515625" style="158" customWidth="1"/>
    <col min="15117" max="15117" width="6.7109375" style="158"/>
    <col min="15118" max="15118" width="7.85546875" style="158" bestFit="1" customWidth="1"/>
    <col min="15119" max="15358" width="6.7109375" style="158"/>
    <col min="15359" max="15359" width="0.85546875" style="158" customWidth="1"/>
    <col min="15360" max="15360" width="45.7109375" style="158" customWidth="1"/>
    <col min="15361" max="15361" width="1.42578125" style="158" customWidth="1"/>
    <col min="15362" max="15362" width="7.28515625" style="158" customWidth="1"/>
    <col min="15363" max="15363" width="1" style="158" customWidth="1"/>
    <col min="15364" max="15364" width="6.140625" style="158" customWidth="1"/>
    <col min="15365" max="15365" width="10.5703125" style="158" customWidth="1"/>
    <col min="15366" max="15366" width="1.85546875" style="158" customWidth="1"/>
    <col min="15367" max="15367" width="7.140625" style="158" customWidth="1"/>
    <col min="15368" max="15368" width="7.42578125" style="158" customWidth="1"/>
    <col min="15369" max="15369" width="11" style="158" customWidth="1"/>
    <col min="15370" max="15370" width="0.85546875" style="158" customWidth="1"/>
    <col min="15371" max="15371" width="0.7109375" style="158" customWidth="1"/>
    <col min="15372" max="15372" width="1.28515625" style="158" customWidth="1"/>
    <col min="15373" max="15373" width="6.7109375" style="158"/>
    <col min="15374" max="15374" width="7.85546875" style="158" bestFit="1" customWidth="1"/>
    <col min="15375" max="15614" width="6.7109375" style="158"/>
    <col min="15615" max="15615" width="0.85546875" style="158" customWidth="1"/>
    <col min="15616" max="15616" width="45.7109375" style="158" customWidth="1"/>
    <col min="15617" max="15617" width="1.42578125" style="158" customWidth="1"/>
    <col min="15618" max="15618" width="7.28515625" style="158" customWidth="1"/>
    <col min="15619" max="15619" width="1" style="158" customWidth="1"/>
    <col min="15620" max="15620" width="6.140625" style="158" customWidth="1"/>
    <col min="15621" max="15621" width="10.5703125" style="158" customWidth="1"/>
    <col min="15622" max="15622" width="1.85546875" style="158" customWidth="1"/>
    <col min="15623" max="15623" width="7.140625" style="158" customWidth="1"/>
    <col min="15624" max="15624" width="7.42578125" style="158" customWidth="1"/>
    <col min="15625" max="15625" width="11" style="158" customWidth="1"/>
    <col min="15626" max="15626" width="0.85546875" style="158" customWidth="1"/>
    <col min="15627" max="15627" width="0.7109375" style="158" customWidth="1"/>
    <col min="15628" max="15628" width="1.28515625" style="158" customWidth="1"/>
    <col min="15629" max="15629" width="6.7109375" style="158"/>
    <col min="15630" max="15630" width="7.85546875" style="158" bestFit="1" customWidth="1"/>
    <col min="15631" max="15870" width="6.7109375" style="158"/>
    <col min="15871" max="15871" width="0.85546875" style="158" customWidth="1"/>
    <col min="15872" max="15872" width="45.7109375" style="158" customWidth="1"/>
    <col min="15873" max="15873" width="1.42578125" style="158" customWidth="1"/>
    <col min="15874" max="15874" width="7.28515625" style="158" customWidth="1"/>
    <col min="15875" max="15875" width="1" style="158" customWidth="1"/>
    <col min="15876" max="15876" width="6.140625" style="158" customWidth="1"/>
    <col min="15877" max="15877" width="10.5703125" style="158" customWidth="1"/>
    <col min="15878" max="15878" width="1.85546875" style="158" customWidth="1"/>
    <col min="15879" max="15879" width="7.140625" style="158" customWidth="1"/>
    <col min="15880" max="15880" width="7.42578125" style="158" customWidth="1"/>
    <col min="15881" max="15881" width="11" style="158" customWidth="1"/>
    <col min="15882" max="15882" width="0.85546875" style="158" customWidth="1"/>
    <col min="15883" max="15883" width="0.7109375" style="158" customWidth="1"/>
    <col min="15884" max="15884" width="1.28515625" style="158" customWidth="1"/>
    <col min="15885" max="15885" width="6.7109375" style="158"/>
    <col min="15886" max="15886" width="7.85546875" style="158" bestFit="1" customWidth="1"/>
    <col min="15887" max="16126" width="6.7109375" style="158"/>
    <col min="16127" max="16127" width="0.85546875" style="158" customWidth="1"/>
    <col min="16128" max="16128" width="45.7109375" style="158" customWidth="1"/>
    <col min="16129" max="16129" width="1.42578125" style="158" customWidth="1"/>
    <col min="16130" max="16130" width="7.28515625" style="158" customWidth="1"/>
    <col min="16131" max="16131" width="1" style="158" customWidth="1"/>
    <col min="16132" max="16132" width="6.140625" style="158" customWidth="1"/>
    <col min="16133" max="16133" width="10.5703125" style="158" customWidth="1"/>
    <col min="16134" max="16134" width="1.85546875" style="158" customWidth="1"/>
    <col min="16135" max="16135" width="7.140625" style="158" customWidth="1"/>
    <col min="16136" max="16136" width="7.42578125" style="158" customWidth="1"/>
    <col min="16137" max="16137" width="11" style="158" customWidth="1"/>
    <col min="16138" max="16138" width="0.85546875" style="158" customWidth="1"/>
    <col min="16139" max="16139" width="0.7109375" style="158" customWidth="1"/>
    <col min="16140" max="16140" width="1.28515625" style="158" customWidth="1"/>
    <col min="16141" max="16141" width="6.7109375" style="158"/>
    <col min="16142" max="16142" width="7.85546875" style="158" bestFit="1" customWidth="1"/>
    <col min="16143" max="16384" width="6.7109375" style="158"/>
  </cols>
  <sheetData>
    <row r="1" spans="1:12" ht="15" customHeight="1">
      <c r="J1" s="196"/>
      <c r="L1" s="651" t="s">
        <v>326</v>
      </c>
    </row>
    <row r="2" spans="1:12" ht="15" customHeight="1">
      <c r="J2" s="196"/>
      <c r="K2" s="161"/>
      <c r="L2" s="161" t="s">
        <v>327</v>
      </c>
    </row>
    <row r="3" spans="1:12" ht="15" customHeight="1">
      <c r="J3" s="196"/>
      <c r="K3" s="161"/>
      <c r="L3" s="161"/>
    </row>
    <row r="4" spans="1:12" ht="15" customHeight="1">
      <c r="J4" s="196"/>
      <c r="K4" s="161"/>
      <c r="L4" s="161"/>
    </row>
    <row r="5" spans="1:12" ht="15.75" customHeight="1">
      <c r="B5" s="651" t="s">
        <v>755</v>
      </c>
      <c r="C5" s="549" t="s">
        <v>988</v>
      </c>
    </row>
    <row r="6" spans="1:12" ht="13.5" customHeight="1">
      <c r="B6" s="161" t="s">
        <v>756</v>
      </c>
      <c r="C6" s="160" t="s">
        <v>989</v>
      </c>
    </row>
    <row r="7" spans="1:12" ht="11.1" customHeight="1" thickBot="1"/>
    <row r="8" spans="1:12" ht="8.1" customHeight="1" thickTop="1">
      <c r="A8" s="652"/>
      <c r="B8" s="652"/>
      <c r="C8" s="652"/>
      <c r="D8" s="653"/>
      <c r="E8" s="654"/>
      <c r="F8" s="652"/>
      <c r="G8" s="652"/>
      <c r="H8" s="652"/>
      <c r="I8" s="655"/>
      <c r="J8" s="661"/>
      <c r="K8" s="652"/>
      <c r="L8" s="652"/>
    </row>
    <row r="9" spans="1:12" ht="15.75" customHeight="1">
      <c r="A9" s="162"/>
      <c r="B9" s="152" t="s">
        <v>328</v>
      </c>
      <c r="C9" s="162"/>
      <c r="D9" s="1125" t="s">
        <v>626</v>
      </c>
      <c r="E9" s="1125"/>
      <c r="F9" s="1125"/>
      <c r="G9" s="1125"/>
      <c r="H9" s="179"/>
      <c r="I9" s="1125" t="s">
        <v>330</v>
      </c>
      <c r="J9" s="1125"/>
      <c r="K9" s="1125"/>
      <c r="L9" s="162"/>
    </row>
    <row r="10" spans="1:12" ht="14.25">
      <c r="A10" s="162"/>
      <c r="B10" s="172" t="s">
        <v>331</v>
      </c>
      <c r="C10" s="162"/>
      <c r="D10" s="1126" t="s">
        <v>625</v>
      </c>
      <c r="E10" s="1126"/>
      <c r="F10" s="1126"/>
      <c r="G10" s="1126"/>
      <c r="H10" s="162"/>
      <c r="I10" s="1126" t="s">
        <v>303</v>
      </c>
      <c r="J10" s="1126"/>
      <c r="K10" s="1126"/>
      <c r="L10" s="162"/>
    </row>
    <row r="11" spans="1:12" ht="19.5" customHeight="1">
      <c r="A11" s="162"/>
      <c r="B11" s="162"/>
      <c r="C11" s="162"/>
      <c r="D11" s="657" t="s">
        <v>25</v>
      </c>
      <c r="E11" s="657"/>
      <c r="F11" s="657" t="s">
        <v>42</v>
      </c>
      <c r="G11" s="657" t="s">
        <v>41</v>
      </c>
      <c r="H11" s="153"/>
      <c r="I11" s="657" t="s">
        <v>25</v>
      </c>
      <c r="J11" s="662" t="s">
        <v>42</v>
      </c>
      <c r="K11" s="657" t="s">
        <v>41</v>
      </c>
      <c r="L11" s="162"/>
    </row>
    <row r="12" spans="1:12" ht="14.25">
      <c r="A12" s="162"/>
      <c r="B12" s="162"/>
      <c r="C12" s="162"/>
      <c r="D12" s="164" t="s">
        <v>22</v>
      </c>
      <c r="E12" s="164"/>
      <c r="F12" s="164" t="s">
        <v>39</v>
      </c>
      <c r="G12" s="164" t="s">
        <v>38</v>
      </c>
      <c r="H12" s="164"/>
      <c r="I12" s="164" t="s">
        <v>22</v>
      </c>
      <c r="J12" s="663" t="s">
        <v>39</v>
      </c>
      <c r="K12" s="164" t="s">
        <v>38</v>
      </c>
      <c r="L12" s="162"/>
    </row>
    <row r="13" spans="1:12" ht="5.25" customHeight="1">
      <c r="A13" s="175"/>
      <c r="B13" s="175"/>
      <c r="C13" s="175"/>
      <c r="D13" s="658"/>
      <c r="E13" s="659"/>
      <c r="F13" s="659"/>
      <c r="G13" s="659"/>
      <c r="H13" s="659"/>
      <c r="I13" s="658"/>
      <c r="J13" s="664"/>
      <c r="K13" s="659"/>
      <c r="L13" s="175"/>
    </row>
    <row r="14" spans="1:12" ht="18" customHeight="1">
      <c r="A14" s="162"/>
      <c r="B14" s="152" t="s">
        <v>25</v>
      </c>
      <c r="C14" s="162"/>
      <c r="D14" s="165">
        <f>SUM(F14:G14)</f>
        <v>31392</v>
      </c>
      <c r="E14" s="165"/>
      <c r="F14" s="165">
        <f>SUM(F17:F64)</f>
        <v>13367</v>
      </c>
      <c r="G14" s="165">
        <f>SUM(G17:G64)</f>
        <v>18025</v>
      </c>
      <c r="H14" s="165"/>
      <c r="I14" s="165">
        <f>SUM(J14:K14)</f>
        <v>595624</v>
      </c>
      <c r="J14" s="165">
        <f>SUM(J17:J63)</f>
        <v>229918</v>
      </c>
      <c r="K14" s="165">
        <f>SUM(K17:K63)</f>
        <v>365706</v>
      </c>
      <c r="L14" s="202"/>
    </row>
    <row r="15" spans="1:12" ht="16.5" customHeight="1">
      <c r="A15" s="162"/>
      <c r="B15" s="172" t="s">
        <v>22</v>
      </c>
      <c r="C15" s="162"/>
      <c r="D15" s="942"/>
      <c r="E15" s="943"/>
      <c r="F15" s="943"/>
      <c r="G15" s="166"/>
      <c r="H15" s="198"/>
      <c r="I15" s="165"/>
      <c r="J15" s="166"/>
      <c r="K15" s="166"/>
      <c r="L15" s="202"/>
    </row>
    <row r="16" spans="1:12" ht="3" customHeight="1">
      <c r="A16" s="162"/>
      <c r="B16" s="162"/>
      <c r="C16" s="162"/>
      <c r="D16" s="942"/>
      <c r="E16" s="943"/>
      <c r="F16" s="943"/>
      <c r="G16" s="166"/>
      <c r="H16" s="198"/>
      <c r="I16" s="165"/>
      <c r="J16" s="166"/>
      <c r="K16" s="166"/>
      <c r="L16" s="202"/>
    </row>
    <row r="17" spans="1:22" ht="18.95" customHeight="1">
      <c r="A17" s="162"/>
      <c r="B17" s="974" t="s">
        <v>333</v>
      </c>
      <c r="C17" s="947"/>
      <c r="D17" s="166">
        <f>SUM(F17:G17)</f>
        <v>2037</v>
      </c>
      <c r="E17" s="949"/>
      <c r="F17" s="948">
        <v>922</v>
      </c>
      <c r="G17" s="948">
        <v>1115</v>
      </c>
      <c r="H17" s="949"/>
      <c r="I17" s="166">
        <f>SUM(J17:K17)</f>
        <v>40841</v>
      </c>
      <c r="J17" s="948">
        <v>16001</v>
      </c>
      <c r="K17" s="948">
        <v>24840</v>
      </c>
      <c r="L17" s="202"/>
      <c r="M17" s="665"/>
      <c r="N17" s="205"/>
    </row>
    <row r="18" spans="1:22" ht="14.25" customHeight="1">
      <c r="A18" s="162"/>
      <c r="B18" s="955" t="s">
        <v>702</v>
      </c>
      <c r="C18" s="947"/>
      <c r="D18" s="949"/>
      <c r="E18" s="949"/>
      <c r="F18" s="949"/>
      <c r="G18" s="949"/>
      <c r="H18" s="949"/>
      <c r="I18" s="949"/>
      <c r="J18" s="949"/>
      <c r="K18" s="949"/>
      <c r="L18" s="202"/>
      <c r="N18" s="205"/>
    </row>
    <row r="19" spans="1:22" ht="5.0999999999999996" customHeight="1">
      <c r="A19" s="162"/>
      <c r="B19" s="955"/>
      <c r="C19" s="947"/>
      <c r="D19" s="949"/>
      <c r="E19" s="949"/>
      <c r="F19" s="949"/>
      <c r="G19" s="949"/>
      <c r="H19" s="949"/>
      <c r="I19" s="949"/>
      <c r="J19" s="949"/>
      <c r="K19" s="949"/>
      <c r="L19" s="202"/>
      <c r="N19" s="205"/>
    </row>
    <row r="20" spans="1:22" ht="18.95" customHeight="1">
      <c r="A20" s="162"/>
      <c r="B20" s="974" t="s">
        <v>334</v>
      </c>
      <c r="C20" s="947"/>
      <c r="D20" s="166">
        <f>SUM(F20:G20)</f>
        <v>2012</v>
      </c>
      <c r="E20" s="949"/>
      <c r="F20" s="948">
        <v>915</v>
      </c>
      <c r="G20" s="948">
        <v>1097</v>
      </c>
      <c r="H20" s="949"/>
      <c r="I20" s="166">
        <f>SUM(J20:K20)</f>
        <v>34840</v>
      </c>
      <c r="J20" s="948">
        <v>13590</v>
      </c>
      <c r="K20" s="948">
        <v>21250</v>
      </c>
      <c r="L20" s="202"/>
      <c r="N20" s="205"/>
    </row>
    <row r="21" spans="1:22" ht="14.25" customHeight="1">
      <c r="A21" s="162"/>
      <c r="B21" s="955" t="s">
        <v>787</v>
      </c>
      <c r="C21" s="947"/>
      <c r="D21" s="949"/>
      <c r="E21" s="949"/>
      <c r="F21" s="949"/>
      <c r="G21" s="949"/>
      <c r="H21" s="949"/>
      <c r="I21" s="949"/>
      <c r="J21" s="949"/>
      <c r="K21" s="949"/>
      <c r="L21" s="202"/>
      <c r="N21" s="205"/>
    </row>
    <row r="22" spans="1:22" ht="5.0999999999999996" customHeight="1">
      <c r="A22" s="162"/>
      <c r="B22" s="955"/>
      <c r="C22" s="947"/>
      <c r="D22" s="949"/>
      <c r="E22" s="949"/>
      <c r="F22" s="949"/>
      <c r="G22" s="949"/>
      <c r="H22" s="949"/>
      <c r="I22" s="949"/>
      <c r="J22" s="949"/>
      <c r="K22" s="949"/>
      <c r="L22" s="202"/>
      <c r="N22" s="205"/>
    </row>
    <row r="23" spans="1:22" ht="18.95" customHeight="1">
      <c r="A23" s="162"/>
      <c r="B23" s="974" t="s">
        <v>703</v>
      </c>
      <c r="C23" s="947"/>
      <c r="D23" s="166">
        <f>SUM(F23:G23)</f>
        <v>1999</v>
      </c>
      <c r="E23" s="949"/>
      <c r="F23" s="948">
        <v>868</v>
      </c>
      <c r="G23" s="948">
        <v>1131</v>
      </c>
      <c r="H23" s="949"/>
      <c r="I23" s="166">
        <f>SUM(J23:K23)</f>
        <v>33192</v>
      </c>
      <c r="J23" s="948">
        <v>11594</v>
      </c>
      <c r="K23" s="948">
        <v>21598</v>
      </c>
      <c r="L23" s="202"/>
      <c r="N23" s="205"/>
      <c r="V23" s="159"/>
    </row>
    <row r="24" spans="1:22" ht="14.25" customHeight="1">
      <c r="A24" s="162"/>
      <c r="B24" s="955" t="s">
        <v>335</v>
      </c>
      <c r="C24" s="947"/>
      <c r="D24" s="949"/>
      <c r="E24" s="949"/>
      <c r="F24" s="949"/>
      <c r="G24" s="949"/>
      <c r="H24" s="949"/>
      <c r="I24" s="949"/>
      <c r="J24" s="949"/>
      <c r="K24" s="949"/>
      <c r="L24" s="202"/>
      <c r="N24" s="205"/>
    </row>
    <row r="25" spans="1:22" ht="5.0999999999999996" customHeight="1">
      <c r="A25" s="162"/>
      <c r="B25" s="955"/>
      <c r="C25" s="947"/>
      <c r="D25" s="949"/>
      <c r="E25" s="949"/>
      <c r="F25" s="949"/>
      <c r="G25" s="949"/>
      <c r="H25" s="949"/>
      <c r="I25" s="949"/>
      <c r="J25" s="949"/>
      <c r="K25" s="949"/>
      <c r="L25" s="202"/>
      <c r="N25" s="205"/>
    </row>
    <row r="26" spans="1:22" ht="18.95" customHeight="1">
      <c r="A26" s="162"/>
      <c r="B26" s="974" t="s">
        <v>336</v>
      </c>
      <c r="C26" s="947"/>
      <c r="D26" s="166">
        <f>SUM(F26:G26)</f>
        <v>1792</v>
      </c>
      <c r="E26" s="949"/>
      <c r="F26" s="948">
        <v>738</v>
      </c>
      <c r="G26" s="948">
        <v>1054</v>
      </c>
      <c r="H26" s="949"/>
      <c r="I26" s="166">
        <f>SUM(J26:K26)</f>
        <v>28725</v>
      </c>
      <c r="J26" s="948">
        <v>10364</v>
      </c>
      <c r="K26" s="948">
        <v>18361</v>
      </c>
      <c r="L26" s="202"/>
      <c r="N26" s="205"/>
    </row>
    <row r="27" spans="1:22" ht="9.9499999999999993" customHeight="1">
      <c r="A27" s="162"/>
      <c r="B27" s="955"/>
      <c r="C27" s="947"/>
      <c r="D27" s="949"/>
      <c r="E27" s="949"/>
      <c r="F27" s="949"/>
      <c r="G27" s="949"/>
      <c r="H27" s="949"/>
      <c r="I27" s="949"/>
      <c r="J27" s="949"/>
      <c r="K27" s="949"/>
      <c r="L27" s="202"/>
      <c r="N27" s="205"/>
    </row>
    <row r="28" spans="1:22" ht="18.95" customHeight="1">
      <c r="A28" s="162"/>
      <c r="B28" s="974" t="s">
        <v>337</v>
      </c>
      <c r="C28" s="947"/>
      <c r="D28" s="166">
        <f>SUM(F28:G28)</f>
        <v>1633</v>
      </c>
      <c r="E28" s="949"/>
      <c r="F28" s="948">
        <v>830</v>
      </c>
      <c r="G28" s="948">
        <v>803</v>
      </c>
      <c r="H28" s="949"/>
      <c r="I28" s="166">
        <f>SUM(J28:K28)</f>
        <v>31113</v>
      </c>
      <c r="J28" s="948">
        <v>16698</v>
      </c>
      <c r="K28" s="948">
        <v>14415</v>
      </c>
      <c r="L28" s="202"/>
      <c r="N28" s="205"/>
    </row>
    <row r="29" spans="1:22" ht="9.9499999999999993" customHeight="1">
      <c r="A29" s="162"/>
      <c r="B29" s="955"/>
      <c r="C29" s="947"/>
      <c r="D29" s="949"/>
      <c r="E29" s="949"/>
      <c r="F29" s="949"/>
      <c r="G29" s="949"/>
      <c r="H29" s="949"/>
      <c r="I29" s="949"/>
      <c r="J29" s="949"/>
      <c r="K29" s="949"/>
      <c r="L29" s="202"/>
      <c r="N29" s="205"/>
    </row>
    <row r="30" spans="1:22" ht="18.95" customHeight="1">
      <c r="A30" s="162"/>
      <c r="B30" s="974" t="s">
        <v>338</v>
      </c>
      <c r="C30" s="947"/>
      <c r="D30" s="166">
        <f>SUM(F30:G30)</f>
        <v>1179</v>
      </c>
      <c r="E30" s="949"/>
      <c r="F30" s="948">
        <v>500</v>
      </c>
      <c r="G30" s="948">
        <v>679</v>
      </c>
      <c r="H30" s="949"/>
      <c r="I30" s="166">
        <f>SUM(J30:K30)</f>
        <v>32444</v>
      </c>
      <c r="J30" s="948">
        <v>12452</v>
      </c>
      <c r="K30" s="948">
        <v>19992</v>
      </c>
      <c r="L30" s="202"/>
      <c r="N30" s="205"/>
    </row>
    <row r="31" spans="1:22" ht="9.9499999999999993" customHeight="1">
      <c r="A31" s="162"/>
      <c r="B31" s="955"/>
      <c r="C31" s="947"/>
      <c r="D31" s="949"/>
      <c r="E31" s="949"/>
      <c r="F31" s="949"/>
      <c r="G31" s="949"/>
      <c r="H31" s="949"/>
      <c r="I31" s="949"/>
      <c r="J31" s="949"/>
      <c r="K31" s="949"/>
      <c r="L31" s="202"/>
      <c r="N31" s="205"/>
    </row>
    <row r="32" spans="1:22" ht="18.95" customHeight="1">
      <c r="A32" s="162"/>
      <c r="B32" s="974" t="s">
        <v>339</v>
      </c>
      <c r="C32" s="947"/>
      <c r="D32" s="166">
        <f>SUM(F32:G32)</f>
        <v>2009</v>
      </c>
      <c r="E32" s="949"/>
      <c r="F32" s="948">
        <v>890</v>
      </c>
      <c r="G32" s="948">
        <v>1119</v>
      </c>
      <c r="H32" s="949"/>
      <c r="I32" s="166">
        <f>SUM(J32:K32)</f>
        <v>26138</v>
      </c>
      <c r="J32" s="948">
        <v>10147</v>
      </c>
      <c r="K32" s="948">
        <v>15991</v>
      </c>
      <c r="L32" s="202"/>
      <c r="N32" s="205"/>
    </row>
    <row r="33" spans="1:14" ht="14.25" customHeight="1">
      <c r="A33" s="162"/>
      <c r="B33" s="955" t="s">
        <v>340</v>
      </c>
      <c r="C33" s="947"/>
      <c r="D33" s="949"/>
      <c r="E33" s="949"/>
      <c r="F33" s="949"/>
      <c r="G33" s="949"/>
      <c r="H33" s="949"/>
      <c r="I33" s="949"/>
      <c r="J33" s="949"/>
      <c r="K33" s="949"/>
      <c r="L33" s="202"/>
      <c r="N33" s="205"/>
    </row>
    <row r="34" spans="1:14" ht="5.0999999999999996" customHeight="1">
      <c r="A34" s="162"/>
      <c r="B34" s="955"/>
      <c r="C34" s="947"/>
      <c r="D34" s="949"/>
      <c r="E34" s="949"/>
      <c r="F34" s="949"/>
      <c r="G34" s="949"/>
      <c r="H34" s="949"/>
      <c r="I34" s="949"/>
      <c r="J34" s="949"/>
      <c r="K34" s="949"/>
      <c r="L34" s="202"/>
      <c r="N34" s="205"/>
    </row>
    <row r="35" spans="1:14" ht="18.95" customHeight="1">
      <c r="A35" s="162"/>
      <c r="B35" s="974" t="s">
        <v>341</v>
      </c>
      <c r="C35" s="947"/>
      <c r="D35" s="166">
        <f>SUM(F35:G35)</f>
        <v>833</v>
      </c>
      <c r="E35" s="949"/>
      <c r="F35" s="948">
        <v>383</v>
      </c>
      <c r="G35" s="948">
        <v>450</v>
      </c>
      <c r="H35" s="949"/>
      <c r="I35" s="166">
        <f>SUM(J35:K35)</f>
        <v>16166</v>
      </c>
      <c r="J35" s="948">
        <v>5885</v>
      </c>
      <c r="K35" s="948">
        <v>10281</v>
      </c>
      <c r="L35" s="202"/>
      <c r="N35" s="205"/>
    </row>
    <row r="36" spans="1:14" ht="9.9499999999999993" customHeight="1">
      <c r="A36" s="162"/>
      <c r="B36" s="955"/>
      <c r="C36" s="947"/>
      <c r="D36" s="949"/>
      <c r="E36" s="949"/>
      <c r="F36" s="949"/>
      <c r="G36" s="949"/>
      <c r="H36" s="949"/>
      <c r="I36" s="949"/>
      <c r="J36" s="949"/>
      <c r="K36" s="949"/>
      <c r="L36" s="202"/>
      <c r="N36" s="205"/>
    </row>
    <row r="37" spans="1:14" ht="18.95" customHeight="1">
      <c r="A37" s="162"/>
      <c r="B37" s="974" t="s">
        <v>342</v>
      </c>
      <c r="C37" s="947"/>
      <c r="D37" s="166">
        <f>SUM(F37:G37)</f>
        <v>1068</v>
      </c>
      <c r="E37" s="949"/>
      <c r="F37" s="948">
        <v>523</v>
      </c>
      <c r="G37" s="948">
        <v>545</v>
      </c>
      <c r="H37" s="949"/>
      <c r="I37" s="166">
        <f>SUM(J37:K37)</f>
        <v>18241</v>
      </c>
      <c r="J37" s="948">
        <v>6130</v>
      </c>
      <c r="K37" s="948">
        <v>12111</v>
      </c>
      <c r="L37" s="202"/>
      <c r="N37" s="205"/>
    </row>
    <row r="38" spans="1:14" ht="9.9499999999999993" customHeight="1">
      <c r="A38" s="162"/>
      <c r="B38" s="955"/>
      <c r="C38" s="947"/>
      <c r="D38" s="959"/>
      <c r="E38" s="975"/>
      <c r="F38" s="959"/>
      <c r="G38" s="959"/>
      <c r="H38" s="976"/>
      <c r="I38" s="959"/>
      <c r="J38" s="959"/>
      <c r="K38" s="959"/>
      <c r="L38" s="202"/>
      <c r="N38" s="205"/>
    </row>
    <row r="39" spans="1:14" ht="18.95" customHeight="1">
      <c r="A39" s="162"/>
      <c r="B39" s="974" t="s">
        <v>343</v>
      </c>
      <c r="C39" s="947"/>
      <c r="D39" s="166">
        <f>SUM(F39:G39)</f>
        <v>852</v>
      </c>
      <c r="E39" s="949"/>
      <c r="F39" s="948">
        <v>387</v>
      </c>
      <c r="G39" s="948">
        <v>465</v>
      </c>
      <c r="H39" s="949"/>
      <c r="I39" s="166">
        <f>SUM(J39:K39)</f>
        <v>29636</v>
      </c>
      <c r="J39" s="948">
        <v>8763</v>
      </c>
      <c r="K39" s="948">
        <v>20873</v>
      </c>
      <c r="L39" s="202"/>
      <c r="N39" s="205"/>
    </row>
    <row r="40" spans="1:14" ht="14.25" customHeight="1">
      <c r="A40" s="162"/>
      <c r="B40" s="955" t="s">
        <v>344</v>
      </c>
      <c r="C40" s="947"/>
      <c r="D40" s="959"/>
      <c r="E40" s="975"/>
      <c r="F40" s="959"/>
      <c r="G40" s="959"/>
      <c r="H40" s="976"/>
      <c r="I40" s="959"/>
      <c r="J40" s="959"/>
      <c r="K40" s="959"/>
      <c r="L40" s="202"/>
      <c r="N40" s="205"/>
    </row>
    <row r="41" spans="1:14" ht="5.0999999999999996" customHeight="1">
      <c r="A41" s="162"/>
      <c r="B41" s="955"/>
      <c r="C41" s="947"/>
      <c r="D41" s="959"/>
      <c r="E41" s="975"/>
      <c r="F41" s="959"/>
      <c r="G41" s="959"/>
      <c r="H41" s="976"/>
      <c r="I41" s="959"/>
      <c r="J41" s="959"/>
      <c r="K41" s="959"/>
      <c r="L41" s="202"/>
      <c r="N41" s="205"/>
    </row>
    <row r="42" spans="1:14" ht="18.95" customHeight="1">
      <c r="A42" s="162"/>
      <c r="B42" s="974" t="s">
        <v>345</v>
      </c>
      <c r="C42" s="947"/>
      <c r="D42" s="166">
        <f>SUM(F42:G42)</f>
        <v>8912</v>
      </c>
      <c r="E42" s="949"/>
      <c r="F42" s="948">
        <v>2948</v>
      </c>
      <c r="G42" s="948">
        <v>5964</v>
      </c>
      <c r="H42" s="949"/>
      <c r="I42" s="166">
        <f>SUM(J42:K42)</f>
        <v>187659</v>
      </c>
      <c r="J42" s="948">
        <v>64055</v>
      </c>
      <c r="K42" s="948">
        <v>123604</v>
      </c>
      <c r="L42" s="202"/>
      <c r="N42" s="205"/>
    </row>
    <row r="43" spans="1:14" ht="14.25" customHeight="1">
      <c r="A43" s="162"/>
      <c r="B43" s="955" t="s">
        <v>635</v>
      </c>
      <c r="C43" s="947"/>
      <c r="D43" s="959"/>
      <c r="E43" s="975"/>
      <c r="F43" s="959"/>
      <c r="G43" s="959"/>
      <c r="H43" s="976"/>
      <c r="I43" s="959"/>
      <c r="J43" s="959"/>
      <c r="K43" s="959"/>
      <c r="L43" s="202"/>
      <c r="N43" s="205"/>
    </row>
    <row r="44" spans="1:14" ht="5.0999999999999996" customHeight="1">
      <c r="A44" s="162"/>
      <c r="B44" s="955"/>
      <c r="C44" s="947"/>
      <c r="D44" s="959"/>
      <c r="E44" s="975"/>
      <c r="F44" s="959"/>
      <c r="G44" s="959"/>
      <c r="H44" s="976"/>
      <c r="I44" s="959"/>
      <c r="J44" s="959"/>
      <c r="K44" s="959"/>
      <c r="L44" s="202"/>
      <c r="N44" s="205"/>
    </row>
    <row r="45" spans="1:14" ht="18.95" customHeight="1">
      <c r="A45" s="162"/>
      <c r="B45" s="974" t="s">
        <v>346</v>
      </c>
      <c r="C45" s="947"/>
      <c r="D45" s="166">
        <f>SUM(F45:G45)</f>
        <v>743</v>
      </c>
      <c r="E45" s="949"/>
      <c r="F45" s="948">
        <v>347</v>
      </c>
      <c r="G45" s="948">
        <v>396</v>
      </c>
      <c r="H45" s="949"/>
      <c r="I45" s="166">
        <f>SUM(J45:K45)</f>
        <v>15104</v>
      </c>
      <c r="J45" s="948">
        <v>5119</v>
      </c>
      <c r="K45" s="948">
        <v>9985</v>
      </c>
      <c r="L45" s="202"/>
      <c r="N45" s="205"/>
    </row>
    <row r="46" spans="1:14" ht="9.9499999999999993" customHeight="1">
      <c r="A46" s="162"/>
      <c r="B46" s="955"/>
      <c r="C46" s="947"/>
      <c r="D46" s="959"/>
      <c r="E46" s="975"/>
      <c r="F46" s="959"/>
      <c r="G46" s="959"/>
      <c r="H46" s="976"/>
      <c r="I46" s="959"/>
      <c r="J46" s="959"/>
      <c r="K46" s="959"/>
      <c r="L46" s="202"/>
      <c r="N46" s="205"/>
    </row>
    <row r="47" spans="1:14" ht="18.95" customHeight="1">
      <c r="A47" s="162"/>
      <c r="B47" s="974" t="s">
        <v>347</v>
      </c>
      <c r="C47" s="947"/>
      <c r="D47" s="166">
        <f>SUM(F47:G47)</f>
        <v>695</v>
      </c>
      <c r="E47" s="949"/>
      <c r="F47" s="948">
        <v>296</v>
      </c>
      <c r="G47" s="948">
        <v>399</v>
      </c>
      <c r="H47" s="949"/>
      <c r="I47" s="166">
        <f>SUM(J47:K47)</f>
        <v>11199</v>
      </c>
      <c r="J47" s="948">
        <v>3634</v>
      </c>
      <c r="K47" s="948">
        <v>7565</v>
      </c>
      <c r="L47" s="202"/>
      <c r="N47" s="205"/>
    </row>
    <row r="48" spans="1:14" ht="9.9499999999999993" customHeight="1">
      <c r="A48" s="162"/>
      <c r="B48" s="955"/>
      <c r="C48" s="947"/>
      <c r="D48" s="959"/>
      <c r="E48" s="975"/>
      <c r="F48" s="959"/>
      <c r="G48" s="959"/>
      <c r="H48" s="976"/>
      <c r="I48" s="959"/>
      <c r="J48" s="959"/>
      <c r="K48" s="959"/>
      <c r="L48" s="202"/>
      <c r="N48" s="205"/>
    </row>
    <row r="49" spans="1:23" ht="18.95" customHeight="1">
      <c r="A49" s="162"/>
      <c r="B49" s="974" t="s">
        <v>348</v>
      </c>
      <c r="C49" s="947"/>
      <c r="D49" s="166">
        <f>SUM(F49:G49)</f>
        <v>839</v>
      </c>
      <c r="E49" s="949"/>
      <c r="F49" s="948">
        <v>342</v>
      </c>
      <c r="G49" s="948">
        <v>497</v>
      </c>
      <c r="H49" s="949"/>
      <c r="I49" s="166">
        <f>SUM(J49:K49)</f>
        <v>13982</v>
      </c>
      <c r="J49" s="948">
        <v>4895</v>
      </c>
      <c r="K49" s="948">
        <v>9087</v>
      </c>
      <c r="L49" s="202"/>
      <c r="N49" s="205"/>
    </row>
    <row r="50" spans="1:23" ht="14.25" customHeight="1">
      <c r="A50" s="162"/>
      <c r="B50" s="955" t="s">
        <v>349</v>
      </c>
      <c r="C50" s="947"/>
      <c r="D50" s="959"/>
      <c r="E50" s="975"/>
      <c r="F50" s="959"/>
      <c r="G50" s="959"/>
      <c r="H50" s="976"/>
      <c r="I50" s="959"/>
      <c r="J50" s="959"/>
      <c r="K50" s="959"/>
      <c r="L50" s="202"/>
      <c r="N50" s="205"/>
    </row>
    <row r="51" spans="1:23" ht="5.0999999999999996" customHeight="1">
      <c r="A51" s="162"/>
      <c r="B51" s="955"/>
      <c r="C51" s="947"/>
      <c r="D51" s="959"/>
      <c r="E51" s="975"/>
      <c r="F51" s="959"/>
      <c r="G51" s="959"/>
      <c r="H51" s="976"/>
      <c r="I51" s="959"/>
      <c r="J51" s="959"/>
      <c r="K51" s="959"/>
      <c r="L51" s="202"/>
      <c r="N51" s="205"/>
    </row>
    <row r="52" spans="1:23" ht="18.95" customHeight="1">
      <c r="A52" s="162"/>
      <c r="B52" s="974" t="s">
        <v>350</v>
      </c>
      <c r="C52" s="947"/>
      <c r="D52" s="166">
        <f>SUM(F52:G52)</f>
        <v>1133</v>
      </c>
      <c r="E52" s="949"/>
      <c r="F52" s="948">
        <v>592</v>
      </c>
      <c r="G52" s="948">
        <v>541</v>
      </c>
      <c r="H52" s="949"/>
      <c r="I52" s="166">
        <f>SUM(J52:K52)</f>
        <v>19099</v>
      </c>
      <c r="J52" s="948">
        <v>10622</v>
      </c>
      <c r="K52" s="948">
        <v>8477</v>
      </c>
      <c r="L52" s="202"/>
      <c r="N52" s="198"/>
      <c r="O52" s="197"/>
      <c r="P52" s="197"/>
      <c r="Q52" s="197"/>
      <c r="R52" s="198"/>
      <c r="S52" s="173"/>
      <c r="T52" s="173"/>
      <c r="U52" s="197"/>
      <c r="V52" s="197"/>
      <c r="W52" s="169"/>
    </row>
    <row r="53" spans="1:23" ht="9.9499999999999993" customHeight="1">
      <c r="A53" s="162"/>
      <c r="B53" s="955"/>
      <c r="C53" s="947"/>
      <c r="D53" s="959"/>
      <c r="E53" s="975"/>
      <c r="F53" s="959"/>
      <c r="G53" s="959"/>
      <c r="H53" s="976"/>
      <c r="I53" s="959"/>
      <c r="J53" s="959"/>
      <c r="K53" s="959"/>
      <c r="L53" s="202"/>
      <c r="N53" s="198"/>
      <c r="O53" s="197"/>
      <c r="P53" s="197"/>
      <c r="Q53" s="197"/>
      <c r="S53" s="173"/>
      <c r="T53" s="173"/>
      <c r="U53" s="197"/>
      <c r="V53" s="197"/>
      <c r="W53" s="169"/>
    </row>
    <row r="54" spans="1:23" ht="18.95" customHeight="1">
      <c r="A54" s="162"/>
      <c r="B54" s="974" t="s">
        <v>351</v>
      </c>
      <c r="C54" s="947"/>
      <c r="D54" s="166">
        <f>SUM(F54:G54)</f>
        <v>856</v>
      </c>
      <c r="E54" s="949"/>
      <c r="F54" s="948">
        <v>519</v>
      </c>
      <c r="G54" s="948">
        <v>337</v>
      </c>
      <c r="H54" s="949"/>
      <c r="I54" s="166">
        <f>SUM(J54:K54)</f>
        <v>13582</v>
      </c>
      <c r="J54" s="948">
        <v>8650</v>
      </c>
      <c r="K54" s="948">
        <v>4932</v>
      </c>
      <c r="L54" s="202"/>
      <c r="M54" s="152"/>
      <c r="N54" s="198"/>
      <c r="O54" s="197"/>
      <c r="P54" s="197"/>
      <c r="Q54" s="197"/>
      <c r="R54" s="198"/>
      <c r="S54" s="173"/>
      <c r="T54" s="173"/>
      <c r="U54" s="197"/>
      <c r="V54" s="197"/>
      <c r="W54" s="169"/>
    </row>
    <row r="55" spans="1:23" ht="14.25" customHeight="1">
      <c r="A55" s="162"/>
      <c r="B55" s="955" t="s">
        <v>634</v>
      </c>
      <c r="C55" s="947"/>
      <c r="D55" s="959"/>
      <c r="E55" s="975"/>
      <c r="F55" s="959"/>
      <c r="G55" s="959"/>
      <c r="H55" s="976"/>
      <c r="I55" s="959"/>
      <c r="J55" s="959"/>
      <c r="K55" s="959"/>
      <c r="L55" s="202"/>
      <c r="M55" s="172"/>
      <c r="N55" s="198"/>
      <c r="O55" s="197"/>
      <c r="P55" s="197"/>
      <c r="Q55" s="197"/>
      <c r="R55" s="198"/>
      <c r="S55" s="173"/>
      <c r="T55" s="173"/>
      <c r="U55" s="197"/>
      <c r="V55" s="197"/>
      <c r="W55" s="169"/>
    </row>
    <row r="56" spans="1:23" ht="5.0999999999999996" customHeight="1">
      <c r="A56" s="162"/>
      <c r="B56" s="955"/>
      <c r="C56" s="947"/>
      <c r="D56" s="959"/>
      <c r="E56" s="975"/>
      <c r="F56" s="959"/>
      <c r="G56" s="959"/>
      <c r="H56" s="976"/>
      <c r="I56" s="959"/>
      <c r="J56" s="959"/>
      <c r="K56" s="959"/>
      <c r="L56" s="202"/>
      <c r="M56" s="172"/>
      <c r="N56" s="198"/>
      <c r="O56" s="197"/>
      <c r="P56" s="197"/>
      <c r="Q56" s="197"/>
      <c r="R56" s="198"/>
      <c r="S56" s="173"/>
      <c r="T56" s="173"/>
      <c r="U56" s="197"/>
      <c r="V56" s="197"/>
      <c r="W56" s="169"/>
    </row>
    <row r="57" spans="1:23" ht="18.95" customHeight="1">
      <c r="A57" s="162"/>
      <c r="B57" s="974" t="s">
        <v>352</v>
      </c>
      <c r="C57" s="947"/>
      <c r="D57" s="166">
        <f>SUM(F57:G57)</f>
        <v>759</v>
      </c>
      <c r="E57" s="949"/>
      <c r="F57" s="948">
        <v>384</v>
      </c>
      <c r="G57" s="948">
        <v>375</v>
      </c>
      <c r="H57" s="949"/>
      <c r="I57" s="166">
        <f>SUM(J57:K57)</f>
        <v>13134</v>
      </c>
      <c r="J57" s="948">
        <v>7125</v>
      </c>
      <c r="K57" s="948">
        <v>6009</v>
      </c>
      <c r="L57" s="202"/>
      <c r="N57" s="205"/>
    </row>
    <row r="58" spans="1:23" ht="9.9499999999999993" customHeight="1">
      <c r="A58" s="162"/>
      <c r="B58" s="955"/>
      <c r="C58" s="947"/>
      <c r="D58" s="959"/>
      <c r="E58" s="975"/>
      <c r="F58" s="959"/>
      <c r="G58" s="959"/>
      <c r="H58" s="976"/>
      <c r="I58" s="959"/>
      <c r="J58" s="959"/>
      <c r="K58" s="959"/>
      <c r="L58" s="202"/>
      <c r="N58" s="205"/>
    </row>
    <row r="59" spans="1:23" ht="18.95" customHeight="1">
      <c r="A59" s="162"/>
      <c r="B59" s="974" t="s">
        <v>353</v>
      </c>
      <c r="C59" s="947"/>
      <c r="D59" s="166">
        <f>SUM(F59:G59)</f>
        <v>1116</v>
      </c>
      <c r="E59" s="949"/>
      <c r="F59" s="948">
        <v>567</v>
      </c>
      <c r="G59" s="948">
        <v>549</v>
      </c>
      <c r="H59" s="949"/>
      <c r="I59" s="166">
        <f>SUM(J59:K59)</f>
        <v>12810</v>
      </c>
      <c r="J59" s="948">
        <v>7095</v>
      </c>
      <c r="K59" s="948">
        <v>5715</v>
      </c>
      <c r="L59" s="202"/>
      <c r="N59" s="205"/>
    </row>
    <row r="60" spans="1:23" ht="9.9499999999999993" customHeight="1">
      <c r="A60" s="162"/>
      <c r="B60" s="955"/>
      <c r="C60" s="947"/>
      <c r="D60" s="959"/>
      <c r="E60" s="975"/>
      <c r="F60" s="959"/>
      <c r="G60" s="959"/>
      <c r="H60" s="976"/>
      <c r="I60" s="959"/>
      <c r="J60" s="959"/>
      <c r="K60" s="959"/>
      <c r="L60" s="202"/>
      <c r="N60" s="205"/>
    </row>
    <row r="61" spans="1:23" ht="18.95" customHeight="1">
      <c r="A61" s="162"/>
      <c r="B61" s="974" t="s">
        <v>354</v>
      </c>
      <c r="C61" s="947"/>
      <c r="D61" s="166">
        <f>SUM(F61:G61)</f>
        <v>534</v>
      </c>
      <c r="E61" s="949"/>
      <c r="F61" s="948">
        <v>231</v>
      </c>
      <c r="G61" s="948">
        <v>303</v>
      </c>
      <c r="H61" s="949"/>
      <c r="I61" s="166">
        <f>SUM(J61:K61)</f>
        <v>12854</v>
      </c>
      <c r="J61" s="948">
        <v>3838</v>
      </c>
      <c r="K61" s="948">
        <v>9016</v>
      </c>
      <c r="L61" s="202"/>
      <c r="N61" s="205"/>
    </row>
    <row r="62" spans="1:23" ht="9.9499999999999993" customHeight="1">
      <c r="A62" s="162"/>
      <c r="B62" s="955"/>
      <c r="C62" s="947"/>
      <c r="D62" s="959"/>
      <c r="E62" s="975"/>
      <c r="F62" s="959"/>
      <c r="G62" s="959"/>
      <c r="H62" s="976"/>
      <c r="I62" s="959"/>
      <c r="J62" s="959"/>
      <c r="K62" s="959"/>
      <c r="L62" s="202"/>
      <c r="N62" s="205"/>
    </row>
    <row r="63" spans="1:23" ht="18.95" customHeight="1">
      <c r="A63" s="162"/>
      <c r="B63" s="152" t="s">
        <v>355</v>
      </c>
      <c r="C63" s="162"/>
      <c r="D63" s="166">
        <f>SUM(F63:G63)</f>
        <v>391</v>
      </c>
      <c r="E63" s="949"/>
      <c r="F63" s="977">
        <v>185</v>
      </c>
      <c r="G63" s="977">
        <v>206</v>
      </c>
      <c r="H63" s="949"/>
      <c r="I63" s="166">
        <f>SUM(J63:K63)</f>
        <v>4865</v>
      </c>
      <c r="J63" s="977">
        <v>3261</v>
      </c>
      <c r="K63" s="977">
        <v>1604</v>
      </c>
      <c r="L63" s="202"/>
      <c r="N63" s="205"/>
    </row>
    <row r="64" spans="1:23" ht="14.25" customHeight="1">
      <c r="A64" s="162"/>
      <c r="B64" s="172" t="s">
        <v>788</v>
      </c>
      <c r="C64" s="162"/>
      <c r="D64" s="199"/>
      <c r="E64" s="173"/>
      <c r="F64" s="166"/>
      <c r="G64" s="166"/>
      <c r="H64" s="173"/>
      <c r="I64" s="181"/>
      <c r="J64" s="166"/>
      <c r="K64" s="173"/>
      <c r="L64" s="202"/>
      <c r="M64" s="162"/>
      <c r="N64" s="205"/>
    </row>
    <row r="65" spans="1:14" s="162" customFormat="1" ht="1.5" customHeight="1">
      <c r="A65" s="175"/>
      <c r="B65" s="175"/>
      <c r="C65" s="175"/>
      <c r="D65" s="186"/>
      <c r="E65" s="175"/>
      <c r="F65" s="175"/>
      <c r="G65" s="175"/>
      <c r="H65" s="175"/>
      <c r="I65" s="187"/>
      <c r="J65" s="178"/>
      <c r="K65" s="175"/>
      <c r="L65" s="188"/>
      <c r="N65" s="198"/>
    </row>
    <row r="66" spans="1:14" s="439" customFormat="1" ht="12.75" customHeight="1">
      <c r="D66" s="440"/>
      <c r="I66" s="440"/>
      <c r="J66" s="447"/>
      <c r="L66" s="443" t="s">
        <v>845</v>
      </c>
      <c r="N66" s="448"/>
    </row>
    <row r="67" spans="1:14" s="439" customFormat="1" ht="12" customHeight="1">
      <c r="B67" s="449"/>
      <c r="D67" s="444"/>
      <c r="E67" s="445"/>
      <c r="F67" s="445"/>
      <c r="G67" s="445"/>
      <c r="H67" s="445"/>
      <c r="I67" s="450"/>
      <c r="J67" s="451"/>
      <c r="K67" s="452"/>
      <c r="L67" s="446" t="s">
        <v>846</v>
      </c>
      <c r="N67" s="448"/>
    </row>
    <row r="68" spans="1:14" s="162" customFormat="1" ht="12" customHeight="1">
      <c r="B68" s="152"/>
      <c r="D68" s="192"/>
      <c r="E68" s="193"/>
      <c r="F68" s="193"/>
      <c r="G68" s="193"/>
      <c r="H68" s="193"/>
      <c r="I68" s="201"/>
      <c r="J68" s="166"/>
      <c r="K68" s="173"/>
      <c r="L68" s="202"/>
      <c r="N68" s="198"/>
    </row>
    <row r="69" spans="1:14" s="162" customFormat="1" ht="12" customHeight="1">
      <c r="B69" s="152"/>
      <c r="D69" s="192"/>
      <c r="E69" s="193"/>
      <c r="F69" s="193"/>
      <c r="G69" s="193"/>
      <c r="H69" s="193"/>
      <c r="I69" s="201"/>
      <c r="J69" s="166"/>
      <c r="K69" s="173"/>
      <c r="L69" s="202"/>
      <c r="N69" s="198"/>
    </row>
    <row r="70" spans="1:14" s="162" customFormat="1" ht="12" customHeight="1">
      <c r="B70" s="152"/>
      <c r="D70" s="192"/>
      <c r="E70" s="193"/>
      <c r="F70" s="193"/>
      <c r="G70" s="193"/>
      <c r="H70" s="193"/>
      <c r="I70" s="201"/>
      <c r="J70" s="166"/>
      <c r="K70" s="173"/>
      <c r="L70" s="202"/>
      <c r="N70" s="198"/>
    </row>
    <row r="71" spans="1:14">
      <c r="F71" s="184"/>
      <c r="G71" s="184"/>
      <c r="H71" s="184"/>
      <c r="I71" s="185"/>
      <c r="J71" s="203"/>
      <c r="K71" s="184"/>
      <c r="L71" s="184"/>
      <c r="M71" s="184"/>
      <c r="N71" s="205"/>
    </row>
    <row r="72" spans="1:14">
      <c r="B72" s="660"/>
      <c r="N72" s="205"/>
    </row>
    <row r="73" spans="1:14">
      <c r="B73" s="152"/>
      <c r="C73" s="162"/>
      <c r="N73" s="205"/>
    </row>
    <row r="74" spans="1:14">
      <c r="N74" s="205"/>
    </row>
    <row r="75" spans="1:14">
      <c r="N75" s="205"/>
    </row>
    <row r="76" spans="1:14">
      <c r="N76" s="205"/>
    </row>
    <row r="77" spans="1:14">
      <c r="N77" s="205"/>
    </row>
    <row r="78" spans="1:14">
      <c r="N78" s="205"/>
    </row>
    <row r="79" spans="1:14" ht="14.25">
      <c r="D79" s="158"/>
      <c r="I79" s="158"/>
      <c r="N79" s="205"/>
    </row>
    <row r="80" spans="1:14" ht="14.25">
      <c r="D80" s="158"/>
      <c r="I80" s="158"/>
      <c r="N80" s="205"/>
    </row>
    <row r="81" spans="4:14" ht="14.25">
      <c r="D81" s="158"/>
      <c r="I81" s="158"/>
      <c r="N81" s="205"/>
    </row>
    <row r="82" spans="4:14" ht="14.25">
      <c r="D82" s="158"/>
      <c r="I82" s="158"/>
      <c r="N82" s="205"/>
    </row>
    <row r="83" spans="4:14" ht="14.25">
      <c r="D83" s="158"/>
      <c r="I83" s="158"/>
      <c r="N83" s="205"/>
    </row>
    <row r="84" spans="4:14" ht="14.25">
      <c r="D84" s="158"/>
      <c r="I84" s="158"/>
      <c r="N84" s="205"/>
    </row>
    <row r="85" spans="4:14" ht="14.25">
      <c r="D85" s="158"/>
      <c r="I85" s="158"/>
      <c r="N85" s="205"/>
    </row>
    <row r="86" spans="4:14" ht="14.25">
      <c r="D86" s="158"/>
      <c r="I86" s="158"/>
      <c r="N86" s="205"/>
    </row>
    <row r="87" spans="4:14" ht="14.25">
      <c r="D87" s="158"/>
      <c r="I87" s="158"/>
      <c r="N87" s="205"/>
    </row>
    <row r="88" spans="4:14" ht="14.25">
      <c r="D88" s="158"/>
      <c r="I88" s="158"/>
      <c r="N88" s="205"/>
    </row>
    <row r="89" spans="4:14" ht="14.25">
      <c r="D89" s="158"/>
      <c r="I89" s="158"/>
      <c r="N89" s="205"/>
    </row>
    <row r="90" spans="4:14" ht="14.25">
      <c r="D90" s="158"/>
      <c r="I90" s="158"/>
      <c r="N90" s="205"/>
    </row>
    <row r="91" spans="4:14" ht="14.25">
      <c r="D91" s="158"/>
      <c r="I91" s="158"/>
      <c r="N91" s="205"/>
    </row>
    <row r="92" spans="4:14" ht="14.25">
      <c r="D92" s="158"/>
      <c r="I92" s="158"/>
      <c r="N92" s="205"/>
    </row>
    <row r="93" spans="4:14" ht="14.25">
      <c r="D93" s="158"/>
      <c r="I93" s="158"/>
      <c r="N93" s="205"/>
    </row>
    <row r="94" spans="4:14" ht="14.25">
      <c r="D94" s="158"/>
      <c r="I94" s="158"/>
      <c r="N94" s="205"/>
    </row>
    <row r="95" spans="4:14">
      <c r="N95" s="205"/>
    </row>
    <row r="96" spans="4:14">
      <c r="N96" s="205"/>
    </row>
    <row r="97" spans="6:14">
      <c r="N97" s="205"/>
    </row>
    <row r="98" spans="6:14">
      <c r="N98" s="205"/>
    </row>
    <row r="99" spans="6:14">
      <c r="N99" s="205"/>
    </row>
    <row r="100" spans="6:14">
      <c r="N100" s="205"/>
    </row>
    <row r="101" spans="6:14">
      <c r="N101" s="205"/>
    </row>
    <row r="102" spans="6:14">
      <c r="N102" s="205"/>
    </row>
    <row r="103" spans="6:14">
      <c r="N103" s="205"/>
    </row>
    <row r="104" spans="6:14">
      <c r="N104" s="205"/>
    </row>
    <row r="105" spans="6:14">
      <c r="N105" s="205"/>
    </row>
    <row r="106" spans="6:14">
      <c r="N106" s="205"/>
    </row>
    <row r="107" spans="6:14">
      <c r="N107" s="205"/>
    </row>
    <row r="108" spans="6:14">
      <c r="F108" s="184"/>
      <c r="N108" s="205"/>
    </row>
    <row r="109" spans="6:14">
      <c r="F109" s="184"/>
      <c r="N109" s="205"/>
    </row>
    <row r="110" spans="6:14">
      <c r="F110" s="184"/>
      <c r="N110" s="205"/>
    </row>
    <row r="111" spans="6:14">
      <c r="F111" s="184"/>
      <c r="I111" s="158"/>
      <c r="N111" s="205"/>
    </row>
    <row r="112" spans="6:14">
      <c r="F112" s="184"/>
      <c r="I112" s="158"/>
      <c r="N112" s="205"/>
    </row>
    <row r="113" spans="6:14">
      <c r="F113" s="184"/>
      <c r="I113" s="158"/>
      <c r="N113" s="205"/>
    </row>
    <row r="114" spans="6:14">
      <c r="F114" s="184"/>
      <c r="I114" s="158"/>
      <c r="N114" s="205"/>
    </row>
    <row r="115" spans="6:14">
      <c r="F115" s="184"/>
      <c r="I115" s="158"/>
      <c r="N115" s="205"/>
    </row>
    <row r="116" spans="6:14">
      <c r="F116" s="184"/>
      <c r="I116" s="158"/>
      <c r="N116" s="205"/>
    </row>
    <row r="117" spans="6:14">
      <c r="F117" s="184"/>
      <c r="I117" s="158"/>
      <c r="N117" s="205"/>
    </row>
    <row r="118" spans="6:14">
      <c r="F118" s="184"/>
      <c r="I118" s="158"/>
      <c r="N118" s="205"/>
    </row>
    <row r="119" spans="6:14">
      <c r="F119" s="184"/>
      <c r="I119" s="158"/>
      <c r="N119" s="205"/>
    </row>
    <row r="120" spans="6:14">
      <c r="F120" s="184"/>
      <c r="I120" s="158"/>
      <c r="N120" s="205"/>
    </row>
    <row r="121" spans="6:14">
      <c r="F121" s="184"/>
      <c r="I121" s="158"/>
      <c r="N121" s="205"/>
    </row>
    <row r="122" spans="6:14">
      <c r="F122" s="184"/>
      <c r="I122" s="158"/>
      <c r="N122" s="205"/>
    </row>
    <row r="123" spans="6:14">
      <c r="F123" s="184"/>
      <c r="I123" s="158"/>
      <c r="N123" s="205"/>
    </row>
    <row r="124" spans="6:14">
      <c r="F124" s="184"/>
      <c r="I124" s="158"/>
      <c r="N124" s="205"/>
    </row>
    <row r="125" spans="6:14">
      <c r="F125" s="184"/>
      <c r="I125" s="158"/>
      <c r="N125" s="205"/>
    </row>
    <row r="126" spans="6:14">
      <c r="F126" s="184"/>
      <c r="I126" s="158"/>
      <c r="N126" s="205"/>
    </row>
    <row r="127" spans="6:14">
      <c r="F127" s="184"/>
      <c r="I127" s="158"/>
      <c r="N127" s="205"/>
    </row>
    <row r="128" spans="6:14">
      <c r="F128" s="184"/>
      <c r="I128" s="158"/>
      <c r="N128" s="205"/>
    </row>
    <row r="129" spans="6:14">
      <c r="F129" s="184"/>
      <c r="I129" s="158"/>
      <c r="N129" s="205"/>
    </row>
    <row r="130" spans="6:14">
      <c r="F130" s="184"/>
      <c r="I130" s="158"/>
      <c r="N130" s="205"/>
    </row>
    <row r="131" spans="6:14">
      <c r="F131" s="184"/>
      <c r="I131" s="158"/>
      <c r="N131" s="205"/>
    </row>
    <row r="132" spans="6:14">
      <c r="F132" s="184"/>
      <c r="I132" s="158"/>
      <c r="N132" s="205"/>
    </row>
    <row r="133" spans="6:14">
      <c r="F133" s="184"/>
      <c r="I133" s="158"/>
      <c r="N133" s="205"/>
    </row>
    <row r="134" spans="6:14">
      <c r="F134" s="184"/>
      <c r="I134" s="158"/>
      <c r="N134" s="205"/>
    </row>
    <row r="135" spans="6:14">
      <c r="F135" s="184"/>
      <c r="I135" s="158"/>
      <c r="N135" s="205"/>
    </row>
    <row r="136" spans="6:14">
      <c r="F136" s="184"/>
      <c r="I136" s="158"/>
      <c r="N136" s="205"/>
    </row>
    <row r="137" spans="6:14">
      <c r="F137" s="184"/>
      <c r="I137" s="158"/>
      <c r="N137" s="205"/>
    </row>
    <row r="138" spans="6:14">
      <c r="F138" s="184"/>
      <c r="I138" s="158"/>
      <c r="N138" s="205"/>
    </row>
    <row r="139" spans="6:14">
      <c r="F139" s="184"/>
      <c r="I139" s="158"/>
      <c r="N139" s="205"/>
    </row>
    <row r="140" spans="6:14">
      <c r="F140" s="184"/>
      <c r="I140" s="158"/>
      <c r="N140" s="205"/>
    </row>
    <row r="141" spans="6:14">
      <c r="F141" s="184"/>
      <c r="I141" s="158"/>
      <c r="N141" s="205"/>
    </row>
    <row r="142" spans="6:14">
      <c r="F142" s="184"/>
      <c r="I142" s="158"/>
      <c r="N142" s="205"/>
    </row>
    <row r="143" spans="6:14">
      <c r="F143" s="184"/>
      <c r="I143" s="158"/>
      <c r="N143" s="205"/>
    </row>
    <row r="144" spans="6:14">
      <c r="F144" s="184"/>
      <c r="I144" s="158"/>
      <c r="N144" s="205"/>
    </row>
    <row r="145" spans="6:9">
      <c r="F145" s="184"/>
      <c r="I145" s="158"/>
    </row>
    <row r="146" spans="6:9">
      <c r="F146" s="184"/>
      <c r="I146" s="158"/>
    </row>
    <row r="147" spans="6:9">
      <c r="F147" s="184"/>
      <c r="I147" s="158"/>
    </row>
    <row r="148" spans="6:9">
      <c r="F148" s="184"/>
      <c r="I148" s="158"/>
    </row>
    <row r="149" spans="6:9">
      <c r="F149" s="184"/>
      <c r="I149" s="158"/>
    </row>
    <row r="150" spans="6:9">
      <c r="F150" s="184"/>
      <c r="I150" s="158"/>
    </row>
    <row r="151" spans="6:9">
      <c r="F151" s="184"/>
      <c r="I151" s="158"/>
    </row>
    <row r="152" spans="6:9">
      <c r="F152" s="184"/>
      <c r="I152" s="158"/>
    </row>
    <row r="153" spans="6:9">
      <c r="F153" s="184"/>
      <c r="I153" s="158"/>
    </row>
    <row r="154" spans="6:9">
      <c r="F154" s="184"/>
      <c r="I154" s="158"/>
    </row>
    <row r="155" spans="6:9">
      <c r="F155" s="184"/>
      <c r="I155" s="158"/>
    </row>
    <row r="156" spans="6:9">
      <c r="F156" s="184"/>
      <c r="I156" s="158"/>
    </row>
    <row r="157" spans="6:9">
      <c r="F157" s="184"/>
      <c r="I157" s="158"/>
    </row>
    <row r="158" spans="6:9">
      <c r="F158" s="184"/>
      <c r="I158" s="158"/>
    </row>
    <row r="159" spans="6:9">
      <c r="F159" s="184"/>
      <c r="I159" s="158"/>
    </row>
    <row r="160" spans="6:9">
      <c r="F160" s="184"/>
      <c r="I160" s="158"/>
    </row>
    <row r="161" spans="6:9">
      <c r="F161" s="184"/>
      <c r="I161" s="158"/>
    </row>
    <row r="162" spans="6:9">
      <c r="F162" s="184"/>
      <c r="I162" s="158"/>
    </row>
    <row r="163" spans="6:9">
      <c r="F163" s="184"/>
      <c r="I163" s="158"/>
    </row>
    <row r="164" spans="6:9">
      <c r="F164" s="184"/>
      <c r="I164" s="158"/>
    </row>
    <row r="165" spans="6:9">
      <c r="F165" s="184"/>
      <c r="I165" s="158"/>
    </row>
    <row r="166" spans="6:9">
      <c r="F166" s="184"/>
      <c r="I166" s="158"/>
    </row>
    <row r="167" spans="6:9">
      <c r="F167" s="184"/>
      <c r="I167" s="158"/>
    </row>
    <row r="168" spans="6:9">
      <c r="F168" s="184"/>
      <c r="I168" s="158"/>
    </row>
    <row r="169" spans="6:9">
      <c r="F169" s="184"/>
      <c r="I169" s="158"/>
    </row>
    <row r="170" spans="6:9">
      <c r="F170" s="184"/>
      <c r="I170" s="158"/>
    </row>
    <row r="171" spans="6:9">
      <c r="F171" s="184"/>
      <c r="I171" s="158"/>
    </row>
    <row r="172" spans="6:9">
      <c r="F172" s="184"/>
      <c r="I172" s="158"/>
    </row>
    <row r="173" spans="6:9">
      <c r="F173" s="184"/>
      <c r="I173" s="158"/>
    </row>
    <row r="174" spans="6:9">
      <c r="F174" s="184"/>
      <c r="I174" s="158"/>
    </row>
    <row r="175" spans="6:9">
      <c r="F175" s="184"/>
      <c r="I175" s="158"/>
    </row>
    <row r="176" spans="6:9">
      <c r="F176" s="184"/>
      <c r="I176" s="158"/>
    </row>
    <row r="177" spans="6:9">
      <c r="F177" s="184"/>
      <c r="I177" s="158"/>
    </row>
    <row r="178" spans="6:9">
      <c r="F178" s="184"/>
      <c r="I178" s="158"/>
    </row>
    <row r="179" spans="6:9">
      <c r="F179" s="184"/>
      <c r="I179" s="158"/>
    </row>
    <row r="180" spans="6:9">
      <c r="F180" s="184"/>
      <c r="I180" s="158"/>
    </row>
    <row r="181" spans="6:9">
      <c r="F181" s="184"/>
      <c r="I181" s="158"/>
    </row>
    <row r="182" spans="6:9">
      <c r="F182" s="184"/>
      <c r="I182" s="158"/>
    </row>
    <row r="183" spans="6:9">
      <c r="F183" s="184"/>
      <c r="I183" s="158"/>
    </row>
    <row r="184" spans="6:9">
      <c r="F184" s="184"/>
      <c r="I184" s="158"/>
    </row>
    <row r="185" spans="6:9">
      <c r="F185" s="184"/>
      <c r="I185" s="158"/>
    </row>
    <row r="186" spans="6:9">
      <c r="F186" s="184"/>
      <c r="I186" s="158"/>
    </row>
    <row r="187" spans="6:9">
      <c r="F187" s="184"/>
      <c r="I187" s="158"/>
    </row>
    <row r="188" spans="6:9">
      <c r="F188" s="184"/>
      <c r="I188" s="158"/>
    </row>
    <row r="189" spans="6:9">
      <c r="F189" s="184"/>
      <c r="I189" s="158"/>
    </row>
    <row r="190" spans="6:9">
      <c r="F190" s="184"/>
      <c r="I190" s="158"/>
    </row>
    <row r="191" spans="6:9">
      <c r="F191" s="184"/>
      <c r="I191" s="158"/>
    </row>
    <row r="192" spans="6:9">
      <c r="F192" s="184"/>
      <c r="I192" s="158"/>
    </row>
    <row r="193" spans="6:9">
      <c r="F193" s="184"/>
      <c r="I193" s="158"/>
    </row>
    <row r="194" spans="6:9">
      <c r="F194" s="184"/>
      <c r="I194" s="158"/>
    </row>
    <row r="195" spans="6:9">
      <c r="F195" s="184"/>
      <c r="I195" s="158"/>
    </row>
    <row r="196" spans="6:9">
      <c r="F196" s="184"/>
      <c r="I196" s="158"/>
    </row>
    <row r="197" spans="6:9">
      <c r="F197" s="184"/>
      <c r="I197" s="158"/>
    </row>
    <row r="198" spans="6:9">
      <c r="F198" s="184"/>
      <c r="I198" s="158"/>
    </row>
    <row r="199" spans="6:9">
      <c r="F199" s="184"/>
      <c r="I199" s="158"/>
    </row>
    <row r="200" spans="6:9">
      <c r="F200" s="184"/>
      <c r="I200" s="158"/>
    </row>
    <row r="201" spans="6:9">
      <c r="F201" s="184"/>
      <c r="I201" s="158"/>
    </row>
    <row r="202" spans="6:9">
      <c r="F202" s="184"/>
      <c r="I202" s="158"/>
    </row>
    <row r="203" spans="6:9">
      <c r="F203" s="184"/>
      <c r="I203" s="158"/>
    </row>
    <row r="204" spans="6:9">
      <c r="F204" s="184"/>
      <c r="I204" s="158"/>
    </row>
    <row r="205" spans="6:9">
      <c r="F205" s="184"/>
      <c r="I205" s="158"/>
    </row>
    <row r="206" spans="6:9">
      <c r="F206" s="184"/>
      <c r="I206" s="158"/>
    </row>
    <row r="207" spans="6:9">
      <c r="F207" s="184"/>
      <c r="I207" s="158"/>
    </row>
    <row r="208" spans="6:9">
      <c r="F208" s="184"/>
      <c r="I208" s="158"/>
    </row>
    <row r="209" spans="6:9">
      <c r="F209" s="184"/>
      <c r="I209" s="158"/>
    </row>
    <row r="210" spans="6:9">
      <c r="F210" s="184"/>
      <c r="I210" s="158"/>
    </row>
    <row r="211" spans="6:9">
      <c r="F211" s="184"/>
      <c r="I211" s="158"/>
    </row>
    <row r="212" spans="6:9">
      <c r="F212" s="184"/>
      <c r="I212" s="158"/>
    </row>
    <row r="213" spans="6:9">
      <c r="F213" s="184"/>
      <c r="I213" s="158"/>
    </row>
    <row r="214" spans="6:9">
      <c r="F214" s="184"/>
      <c r="I214" s="158"/>
    </row>
    <row r="215" spans="6:9">
      <c r="F215" s="184"/>
      <c r="I215" s="158"/>
    </row>
    <row r="216" spans="6:9">
      <c r="F216" s="184"/>
      <c r="I216" s="158"/>
    </row>
    <row r="217" spans="6:9">
      <c r="F217" s="184"/>
      <c r="I217" s="158"/>
    </row>
    <row r="218" spans="6:9">
      <c r="F218" s="184"/>
      <c r="I218" s="158"/>
    </row>
    <row r="219" spans="6:9">
      <c r="F219" s="184"/>
      <c r="I219" s="158"/>
    </row>
    <row r="220" spans="6:9">
      <c r="F220" s="184"/>
      <c r="I220" s="158"/>
    </row>
    <row r="221" spans="6:9">
      <c r="F221" s="184"/>
      <c r="I221" s="158"/>
    </row>
    <row r="222" spans="6:9">
      <c r="F222" s="184"/>
      <c r="I222" s="158"/>
    </row>
    <row r="223" spans="6:9">
      <c r="F223" s="184"/>
      <c r="I223" s="158"/>
    </row>
    <row r="224" spans="6:9">
      <c r="F224" s="184"/>
      <c r="I224" s="158"/>
    </row>
    <row r="225" spans="6:9">
      <c r="F225" s="184"/>
      <c r="I225" s="158"/>
    </row>
    <row r="226" spans="6:9">
      <c r="F226" s="184"/>
      <c r="I226" s="158"/>
    </row>
    <row r="227" spans="6:9">
      <c r="F227" s="184"/>
      <c r="I227" s="158"/>
    </row>
    <row r="228" spans="6:9">
      <c r="F228" s="184"/>
      <c r="I228" s="158"/>
    </row>
    <row r="229" spans="6:9">
      <c r="F229" s="184"/>
      <c r="I229" s="158"/>
    </row>
    <row r="230" spans="6:9">
      <c r="F230" s="184"/>
      <c r="I230" s="158"/>
    </row>
    <row r="231" spans="6:9">
      <c r="F231" s="184"/>
      <c r="I231" s="158"/>
    </row>
    <row r="232" spans="6:9">
      <c r="F232" s="184"/>
      <c r="I232" s="158"/>
    </row>
    <row r="233" spans="6:9">
      <c r="F233" s="184"/>
      <c r="I233" s="158"/>
    </row>
    <row r="234" spans="6:9">
      <c r="F234" s="184"/>
      <c r="I234" s="158"/>
    </row>
    <row r="235" spans="6:9">
      <c r="F235" s="184"/>
      <c r="I235" s="158"/>
    </row>
    <row r="236" spans="6:9">
      <c r="F236" s="184"/>
      <c r="I236" s="158"/>
    </row>
    <row r="237" spans="6:9">
      <c r="F237" s="184"/>
      <c r="I237" s="158"/>
    </row>
    <row r="238" spans="6:9">
      <c r="F238" s="184"/>
      <c r="I238" s="158"/>
    </row>
    <row r="239" spans="6:9">
      <c r="F239" s="184"/>
      <c r="I239" s="158"/>
    </row>
    <row r="240" spans="6:9">
      <c r="F240" s="184"/>
      <c r="I240" s="158"/>
    </row>
    <row r="241" spans="6:9">
      <c r="F241" s="184"/>
      <c r="I241" s="158"/>
    </row>
    <row r="242" spans="6:9">
      <c r="F242" s="184"/>
      <c r="I242" s="158"/>
    </row>
    <row r="243" spans="6:9">
      <c r="F243" s="184"/>
      <c r="I243" s="158"/>
    </row>
    <row r="244" spans="6:9">
      <c r="F244" s="184"/>
      <c r="I244" s="158"/>
    </row>
    <row r="245" spans="6:9">
      <c r="F245" s="184"/>
      <c r="I245" s="158"/>
    </row>
    <row r="246" spans="6:9">
      <c r="F246" s="184"/>
      <c r="I246" s="158"/>
    </row>
    <row r="247" spans="6:9">
      <c r="F247" s="184"/>
      <c r="I247" s="158"/>
    </row>
    <row r="248" spans="6:9">
      <c r="F248" s="184"/>
      <c r="I248" s="158"/>
    </row>
    <row r="249" spans="6:9">
      <c r="F249" s="184"/>
      <c r="I249" s="158"/>
    </row>
    <row r="250" spans="6:9">
      <c r="F250" s="184"/>
      <c r="I250" s="158"/>
    </row>
    <row r="251" spans="6:9">
      <c r="F251" s="184"/>
      <c r="I251" s="158"/>
    </row>
    <row r="252" spans="6:9">
      <c r="F252" s="184"/>
      <c r="I252" s="158"/>
    </row>
    <row r="253" spans="6:9">
      <c r="F253" s="184"/>
      <c r="I253" s="158"/>
    </row>
    <row r="254" spans="6:9">
      <c r="F254" s="184"/>
      <c r="I254" s="158"/>
    </row>
    <row r="255" spans="6:9">
      <c r="F255" s="184"/>
      <c r="I255" s="158"/>
    </row>
    <row r="256" spans="6:9">
      <c r="F256" s="184"/>
      <c r="I256" s="158"/>
    </row>
    <row r="257" spans="6:9">
      <c r="F257" s="184"/>
      <c r="I257" s="158"/>
    </row>
    <row r="258" spans="6:9">
      <c r="F258" s="184"/>
      <c r="I258" s="158"/>
    </row>
    <row r="259" spans="6:9">
      <c r="F259" s="184"/>
      <c r="I259" s="158"/>
    </row>
    <row r="260" spans="6:9">
      <c r="F260" s="184"/>
      <c r="I260" s="158"/>
    </row>
    <row r="261" spans="6:9">
      <c r="F261" s="184"/>
      <c r="I261" s="158"/>
    </row>
    <row r="262" spans="6:9">
      <c r="F262" s="184"/>
      <c r="I262" s="158"/>
    </row>
    <row r="263" spans="6:9">
      <c r="F263" s="184"/>
      <c r="I263" s="158"/>
    </row>
    <row r="264" spans="6:9">
      <c r="F264" s="184"/>
      <c r="I264" s="158"/>
    </row>
    <row r="265" spans="6:9">
      <c r="F265" s="184"/>
      <c r="I265" s="158"/>
    </row>
    <row r="266" spans="6:9">
      <c r="F266" s="184"/>
      <c r="I266" s="158"/>
    </row>
    <row r="267" spans="6:9">
      <c r="F267" s="184"/>
      <c r="I267" s="158"/>
    </row>
    <row r="268" spans="6:9">
      <c r="F268" s="184"/>
      <c r="I268" s="158"/>
    </row>
    <row r="269" spans="6:9">
      <c r="F269" s="184"/>
      <c r="I269" s="158"/>
    </row>
    <row r="270" spans="6:9">
      <c r="F270" s="184"/>
      <c r="I270" s="158"/>
    </row>
    <row r="271" spans="6:9">
      <c r="F271" s="184"/>
      <c r="I271" s="158"/>
    </row>
    <row r="272" spans="6:9">
      <c r="F272" s="184"/>
      <c r="I272" s="158"/>
    </row>
    <row r="273" spans="4:9">
      <c r="F273" s="184"/>
      <c r="I273" s="158"/>
    </row>
    <row r="274" spans="4:9">
      <c r="F274" s="184"/>
      <c r="I274" s="158"/>
    </row>
    <row r="275" spans="4:9">
      <c r="F275" s="184"/>
      <c r="I275" s="158"/>
    </row>
    <row r="276" spans="4:9">
      <c r="F276" s="184"/>
      <c r="I276" s="158"/>
    </row>
    <row r="277" spans="4:9">
      <c r="F277" s="184"/>
      <c r="I277" s="158"/>
    </row>
    <row r="278" spans="4:9">
      <c r="F278" s="184"/>
      <c r="I278" s="158"/>
    </row>
    <row r="279" spans="4:9">
      <c r="F279" s="184"/>
      <c r="I279" s="158"/>
    </row>
    <row r="280" spans="4:9">
      <c r="F280" s="184"/>
      <c r="I280" s="158"/>
    </row>
    <row r="281" spans="4:9">
      <c r="F281" s="184"/>
      <c r="I281" s="158"/>
    </row>
    <row r="282" spans="4:9">
      <c r="F282" s="184"/>
      <c r="I282" s="158"/>
    </row>
    <row r="283" spans="4:9">
      <c r="F283" s="184"/>
      <c r="I283" s="158"/>
    </row>
    <row r="284" spans="4:9">
      <c r="F284" s="184"/>
      <c r="I284" s="158"/>
    </row>
    <row r="285" spans="4:9">
      <c r="F285" s="184"/>
      <c r="I285" s="158"/>
    </row>
    <row r="286" spans="4:9">
      <c r="F286" s="184"/>
      <c r="I286" s="158"/>
    </row>
    <row r="287" spans="4:9" ht="14.25">
      <c r="D287" s="158"/>
      <c r="F287" s="184"/>
      <c r="I287" s="158"/>
    </row>
    <row r="288" spans="4:9" ht="14.25">
      <c r="D288" s="158"/>
      <c r="F288" s="184"/>
      <c r="I288" s="158"/>
    </row>
    <row r="289" spans="6:10" s="158" customFormat="1" ht="14.25">
      <c r="F289" s="184"/>
      <c r="J289" s="197"/>
    </row>
    <row r="290" spans="6:10" s="158" customFormat="1" ht="14.25">
      <c r="F290" s="184"/>
      <c r="J290" s="197"/>
    </row>
    <row r="291" spans="6:10" s="158" customFormat="1" ht="14.25">
      <c r="F291" s="184"/>
      <c r="J291" s="197"/>
    </row>
    <row r="292" spans="6:10" s="158" customFormat="1" ht="14.25">
      <c r="F292" s="184"/>
      <c r="J292" s="197"/>
    </row>
    <row r="293" spans="6:10" s="158" customFormat="1" ht="14.25">
      <c r="F293" s="184"/>
      <c r="J293" s="197"/>
    </row>
    <row r="294" spans="6:10" s="158" customFormat="1" ht="14.25">
      <c r="F294" s="184"/>
      <c r="J294" s="197"/>
    </row>
    <row r="295" spans="6:10" s="158" customFormat="1" ht="14.25">
      <c r="F295" s="184"/>
      <c r="J295" s="197"/>
    </row>
    <row r="296" spans="6:10" s="158" customFormat="1" ht="14.25">
      <c r="F296" s="184"/>
      <c r="J296" s="197"/>
    </row>
    <row r="297" spans="6:10" s="158" customFormat="1" ht="14.25">
      <c r="F297" s="184"/>
      <c r="J297" s="197"/>
    </row>
  </sheetData>
  <mergeCells count="4">
    <mergeCell ref="D9:G9"/>
    <mergeCell ref="I9:K9"/>
    <mergeCell ref="D10:G10"/>
    <mergeCell ref="I10:K10"/>
  </mergeCells>
  <printOptions horizontalCentered="1" gridLinesSet="0"/>
  <pageMargins left="0.39370078740157499" right="0.39370078740157499" top="0.74803149606299202" bottom="0.511811023622047" header="0.118110236220472" footer="0.39370078740157499"/>
  <pageSetup paperSize="9" scale="78" orientation="portrait" r:id="rId1"/>
  <headerFooter scaleWithDoc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transitionEvaluation="1"/>
  <dimension ref="A1:V379"/>
  <sheetViews>
    <sheetView showGridLines="0" view="pageBreakPreview" zoomScale="90" zoomScaleSheetLayoutView="90" workbookViewId="0">
      <selection activeCell="C131" sqref="C131:C132"/>
    </sheetView>
  </sheetViews>
  <sheetFormatPr defaultColWidth="6.7109375" defaultRowHeight="15"/>
  <cols>
    <col min="1" max="1" width="0.7109375" style="158" customWidth="1"/>
    <col min="2" max="2" width="11.5703125" style="158" customWidth="1"/>
    <col min="3" max="3" width="36.28515625" style="158" customWidth="1"/>
    <col min="4" max="4" width="9.140625" style="159" customWidth="1"/>
    <col min="5" max="5" width="8.28515625" style="158" customWidth="1"/>
    <col min="6" max="6" width="13" style="158" customWidth="1"/>
    <col min="7" max="7" width="1" style="158" customWidth="1"/>
    <col min="8" max="8" width="9.7109375" style="159" customWidth="1"/>
    <col min="9" max="9" width="9.7109375" style="158" customWidth="1"/>
    <col min="10" max="10" width="13" style="158" customWidth="1"/>
    <col min="11" max="11" width="0.85546875" style="158" customWidth="1"/>
    <col min="12" max="12" width="6.7109375" style="158"/>
    <col min="13" max="13" width="7.85546875" style="158" bestFit="1" customWidth="1"/>
    <col min="14" max="253" width="6.7109375" style="158"/>
    <col min="254" max="254" width="0.85546875" style="158" customWidth="1"/>
    <col min="255" max="255" width="45.85546875" style="158" customWidth="1"/>
    <col min="256" max="256" width="0.5703125" style="158" customWidth="1"/>
    <col min="257" max="257" width="7.28515625" style="158" customWidth="1"/>
    <col min="258" max="258" width="1" style="158" customWidth="1"/>
    <col min="259" max="259" width="5.85546875" style="158" customWidth="1"/>
    <col min="260" max="260" width="10.7109375" style="158" customWidth="1"/>
    <col min="261" max="261" width="1" style="158" customWidth="1"/>
    <col min="262" max="262" width="6.7109375" style="158" customWidth="1"/>
    <col min="263" max="263" width="6.5703125" style="158" customWidth="1"/>
    <col min="264" max="264" width="10.7109375" style="158" customWidth="1"/>
    <col min="265" max="265" width="0.85546875" style="158" customWidth="1"/>
    <col min="266" max="266" width="0.7109375" style="158" customWidth="1"/>
    <col min="267" max="267" width="1.140625" style="158" customWidth="1"/>
    <col min="268" max="268" width="6.7109375" style="158"/>
    <col min="269" max="269" width="7.85546875" style="158" bestFit="1" customWidth="1"/>
    <col min="270" max="509" width="6.7109375" style="158"/>
    <col min="510" max="510" width="0.85546875" style="158" customWidth="1"/>
    <col min="511" max="511" width="45.85546875" style="158" customWidth="1"/>
    <col min="512" max="512" width="0.5703125" style="158" customWidth="1"/>
    <col min="513" max="513" width="7.28515625" style="158" customWidth="1"/>
    <col min="514" max="514" width="1" style="158" customWidth="1"/>
    <col min="515" max="515" width="5.85546875" style="158" customWidth="1"/>
    <col min="516" max="516" width="10.7109375" style="158" customWidth="1"/>
    <col min="517" max="517" width="1" style="158" customWidth="1"/>
    <col min="518" max="518" width="6.7109375" style="158" customWidth="1"/>
    <col min="519" max="519" width="6.5703125" style="158" customWidth="1"/>
    <col min="520" max="520" width="10.7109375" style="158" customWidth="1"/>
    <col min="521" max="521" width="0.85546875" style="158" customWidth="1"/>
    <col min="522" max="522" width="0.7109375" style="158" customWidth="1"/>
    <col min="523" max="523" width="1.140625" style="158" customWidth="1"/>
    <col min="524" max="524" width="6.7109375" style="158"/>
    <col min="525" max="525" width="7.85546875" style="158" bestFit="1" customWidth="1"/>
    <col min="526" max="765" width="6.7109375" style="158"/>
    <col min="766" max="766" width="0.85546875" style="158" customWidth="1"/>
    <col min="767" max="767" width="45.85546875" style="158" customWidth="1"/>
    <col min="768" max="768" width="0.5703125" style="158" customWidth="1"/>
    <col min="769" max="769" width="7.28515625" style="158" customWidth="1"/>
    <col min="770" max="770" width="1" style="158" customWidth="1"/>
    <col min="771" max="771" width="5.85546875" style="158" customWidth="1"/>
    <col min="772" max="772" width="10.7109375" style="158" customWidth="1"/>
    <col min="773" max="773" width="1" style="158" customWidth="1"/>
    <col min="774" max="774" width="6.7109375" style="158" customWidth="1"/>
    <col min="775" max="775" width="6.5703125" style="158" customWidth="1"/>
    <col min="776" max="776" width="10.7109375" style="158" customWidth="1"/>
    <col min="777" max="777" width="0.85546875" style="158" customWidth="1"/>
    <col min="778" max="778" width="0.7109375" style="158" customWidth="1"/>
    <col min="779" max="779" width="1.140625" style="158" customWidth="1"/>
    <col min="780" max="780" width="6.7109375" style="158"/>
    <col min="781" max="781" width="7.85546875" style="158" bestFit="1" customWidth="1"/>
    <col min="782" max="1021" width="6.7109375" style="158"/>
    <col min="1022" max="1022" width="0.85546875" style="158" customWidth="1"/>
    <col min="1023" max="1023" width="45.85546875" style="158" customWidth="1"/>
    <col min="1024" max="1024" width="0.5703125" style="158" customWidth="1"/>
    <col min="1025" max="1025" width="7.28515625" style="158" customWidth="1"/>
    <col min="1026" max="1026" width="1" style="158" customWidth="1"/>
    <col min="1027" max="1027" width="5.85546875" style="158" customWidth="1"/>
    <col min="1028" max="1028" width="10.7109375" style="158" customWidth="1"/>
    <col min="1029" max="1029" width="1" style="158" customWidth="1"/>
    <col min="1030" max="1030" width="6.7109375" style="158" customWidth="1"/>
    <col min="1031" max="1031" width="6.5703125" style="158" customWidth="1"/>
    <col min="1032" max="1032" width="10.7109375" style="158" customWidth="1"/>
    <col min="1033" max="1033" width="0.85546875" style="158" customWidth="1"/>
    <col min="1034" max="1034" width="0.7109375" style="158" customWidth="1"/>
    <col min="1035" max="1035" width="1.140625" style="158" customWidth="1"/>
    <col min="1036" max="1036" width="6.7109375" style="158"/>
    <col min="1037" max="1037" width="7.85546875" style="158" bestFit="1" customWidth="1"/>
    <col min="1038" max="1277" width="6.7109375" style="158"/>
    <col min="1278" max="1278" width="0.85546875" style="158" customWidth="1"/>
    <col min="1279" max="1279" width="45.85546875" style="158" customWidth="1"/>
    <col min="1280" max="1280" width="0.5703125" style="158" customWidth="1"/>
    <col min="1281" max="1281" width="7.28515625" style="158" customWidth="1"/>
    <col min="1282" max="1282" width="1" style="158" customWidth="1"/>
    <col min="1283" max="1283" width="5.85546875" style="158" customWidth="1"/>
    <col min="1284" max="1284" width="10.7109375" style="158" customWidth="1"/>
    <col min="1285" max="1285" width="1" style="158" customWidth="1"/>
    <col min="1286" max="1286" width="6.7109375" style="158" customWidth="1"/>
    <col min="1287" max="1287" width="6.5703125" style="158" customWidth="1"/>
    <col min="1288" max="1288" width="10.7109375" style="158" customWidth="1"/>
    <col min="1289" max="1289" width="0.85546875" style="158" customWidth="1"/>
    <col min="1290" max="1290" width="0.7109375" style="158" customWidth="1"/>
    <col min="1291" max="1291" width="1.140625" style="158" customWidth="1"/>
    <col min="1292" max="1292" width="6.7109375" style="158"/>
    <col min="1293" max="1293" width="7.85546875" style="158" bestFit="1" customWidth="1"/>
    <col min="1294" max="1533" width="6.7109375" style="158"/>
    <col min="1534" max="1534" width="0.85546875" style="158" customWidth="1"/>
    <col min="1535" max="1535" width="45.85546875" style="158" customWidth="1"/>
    <col min="1536" max="1536" width="0.5703125" style="158" customWidth="1"/>
    <col min="1537" max="1537" width="7.28515625" style="158" customWidth="1"/>
    <col min="1538" max="1538" width="1" style="158" customWidth="1"/>
    <col min="1539" max="1539" width="5.85546875" style="158" customWidth="1"/>
    <col min="1540" max="1540" width="10.7109375" style="158" customWidth="1"/>
    <col min="1541" max="1541" width="1" style="158" customWidth="1"/>
    <col min="1542" max="1542" width="6.7109375" style="158" customWidth="1"/>
    <col min="1543" max="1543" width="6.5703125" style="158" customWidth="1"/>
    <col min="1544" max="1544" width="10.7109375" style="158" customWidth="1"/>
    <col min="1545" max="1545" width="0.85546875" style="158" customWidth="1"/>
    <col min="1546" max="1546" width="0.7109375" style="158" customWidth="1"/>
    <col min="1547" max="1547" width="1.140625" style="158" customWidth="1"/>
    <col min="1548" max="1548" width="6.7109375" style="158"/>
    <col min="1549" max="1549" width="7.85546875" style="158" bestFit="1" customWidth="1"/>
    <col min="1550" max="1789" width="6.7109375" style="158"/>
    <col min="1790" max="1790" width="0.85546875" style="158" customWidth="1"/>
    <col min="1791" max="1791" width="45.85546875" style="158" customWidth="1"/>
    <col min="1792" max="1792" width="0.5703125" style="158" customWidth="1"/>
    <col min="1793" max="1793" width="7.28515625" style="158" customWidth="1"/>
    <col min="1794" max="1794" width="1" style="158" customWidth="1"/>
    <col min="1795" max="1795" width="5.85546875" style="158" customWidth="1"/>
    <col min="1796" max="1796" width="10.7109375" style="158" customWidth="1"/>
    <col min="1797" max="1797" width="1" style="158" customWidth="1"/>
    <col min="1798" max="1798" width="6.7109375" style="158" customWidth="1"/>
    <col min="1799" max="1799" width="6.5703125" style="158" customWidth="1"/>
    <col min="1800" max="1800" width="10.7109375" style="158" customWidth="1"/>
    <col min="1801" max="1801" width="0.85546875" style="158" customWidth="1"/>
    <col min="1802" max="1802" width="0.7109375" style="158" customWidth="1"/>
    <col min="1803" max="1803" width="1.140625" style="158" customWidth="1"/>
    <col min="1804" max="1804" width="6.7109375" style="158"/>
    <col min="1805" max="1805" width="7.85546875" style="158" bestFit="1" customWidth="1"/>
    <col min="1806" max="2045" width="6.7109375" style="158"/>
    <col min="2046" max="2046" width="0.85546875" style="158" customWidth="1"/>
    <col min="2047" max="2047" width="45.85546875" style="158" customWidth="1"/>
    <col min="2048" max="2048" width="0.5703125" style="158" customWidth="1"/>
    <col min="2049" max="2049" width="7.28515625" style="158" customWidth="1"/>
    <col min="2050" max="2050" width="1" style="158" customWidth="1"/>
    <col min="2051" max="2051" width="5.85546875" style="158" customWidth="1"/>
    <col min="2052" max="2052" width="10.7109375" style="158" customWidth="1"/>
    <col min="2053" max="2053" width="1" style="158" customWidth="1"/>
    <col min="2054" max="2054" width="6.7109375" style="158" customWidth="1"/>
    <col min="2055" max="2055" width="6.5703125" style="158" customWidth="1"/>
    <col min="2056" max="2056" width="10.7109375" style="158" customWidth="1"/>
    <col min="2057" max="2057" width="0.85546875" style="158" customWidth="1"/>
    <col min="2058" max="2058" width="0.7109375" style="158" customWidth="1"/>
    <col min="2059" max="2059" width="1.140625" style="158" customWidth="1"/>
    <col min="2060" max="2060" width="6.7109375" style="158"/>
    <col min="2061" max="2061" width="7.85546875" style="158" bestFit="1" customWidth="1"/>
    <col min="2062" max="2301" width="6.7109375" style="158"/>
    <col min="2302" max="2302" width="0.85546875" style="158" customWidth="1"/>
    <col min="2303" max="2303" width="45.85546875" style="158" customWidth="1"/>
    <col min="2304" max="2304" width="0.5703125" style="158" customWidth="1"/>
    <col min="2305" max="2305" width="7.28515625" style="158" customWidth="1"/>
    <col min="2306" max="2306" width="1" style="158" customWidth="1"/>
    <col min="2307" max="2307" width="5.85546875" style="158" customWidth="1"/>
    <col min="2308" max="2308" width="10.7109375" style="158" customWidth="1"/>
    <col min="2309" max="2309" width="1" style="158" customWidth="1"/>
    <col min="2310" max="2310" width="6.7109375" style="158" customWidth="1"/>
    <col min="2311" max="2311" width="6.5703125" style="158" customWidth="1"/>
    <col min="2312" max="2312" width="10.7109375" style="158" customWidth="1"/>
    <col min="2313" max="2313" width="0.85546875" style="158" customWidth="1"/>
    <col min="2314" max="2314" width="0.7109375" style="158" customWidth="1"/>
    <col min="2315" max="2315" width="1.140625" style="158" customWidth="1"/>
    <col min="2316" max="2316" width="6.7109375" style="158"/>
    <col min="2317" max="2317" width="7.85546875" style="158" bestFit="1" customWidth="1"/>
    <col min="2318" max="2557" width="6.7109375" style="158"/>
    <col min="2558" max="2558" width="0.85546875" style="158" customWidth="1"/>
    <col min="2559" max="2559" width="45.85546875" style="158" customWidth="1"/>
    <col min="2560" max="2560" width="0.5703125" style="158" customWidth="1"/>
    <col min="2561" max="2561" width="7.28515625" style="158" customWidth="1"/>
    <col min="2562" max="2562" width="1" style="158" customWidth="1"/>
    <col min="2563" max="2563" width="5.85546875" style="158" customWidth="1"/>
    <col min="2564" max="2564" width="10.7109375" style="158" customWidth="1"/>
    <col min="2565" max="2565" width="1" style="158" customWidth="1"/>
    <col min="2566" max="2566" width="6.7109375" style="158" customWidth="1"/>
    <col min="2567" max="2567" width="6.5703125" style="158" customWidth="1"/>
    <col min="2568" max="2568" width="10.7109375" style="158" customWidth="1"/>
    <col min="2569" max="2569" width="0.85546875" style="158" customWidth="1"/>
    <col min="2570" max="2570" width="0.7109375" style="158" customWidth="1"/>
    <col min="2571" max="2571" width="1.140625" style="158" customWidth="1"/>
    <col min="2572" max="2572" width="6.7109375" style="158"/>
    <col min="2573" max="2573" width="7.85546875" style="158" bestFit="1" customWidth="1"/>
    <col min="2574" max="2813" width="6.7109375" style="158"/>
    <col min="2814" max="2814" width="0.85546875" style="158" customWidth="1"/>
    <col min="2815" max="2815" width="45.85546875" style="158" customWidth="1"/>
    <col min="2816" max="2816" width="0.5703125" style="158" customWidth="1"/>
    <col min="2817" max="2817" width="7.28515625" style="158" customWidth="1"/>
    <col min="2818" max="2818" width="1" style="158" customWidth="1"/>
    <col min="2819" max="2819" width="5.85546875" style="158" customWidth="1"/>
    <col min="2820" max="2820" width="10.7109375" style="158" customWidth="1"/>
    <col min="2821" max="2821" width="1" style="158" customWidth="1"/>
    <col min="2822" max="2822" width="6.7109375" style="158" customWidth="1"/>
    <col min="2823" max="2823" width="6.5703125" style="158" customWidth="1"/>
    <col min="2824" max="2824" width="10.7109375" style="158" customWidth="1"/>
    <col min="2825" max="2825" width="0.85546875" style="158" customWidth="1"/>
    <col min="2826" max="2826" width="0.7109375" style="158" customWidth="1"/>
    <col min="2827" max="2827" width="1.140625" style="158" customWidth="1"/>
    <col min="2828" max="2828" width="6.7109375" style="158"/>
    <col min="2829" max="2829" width="7.85546875" style="158" bestFit="1" customWidth="1"/>
    <col min="2830" max="3069" width="6.7109375" style="158"/>
    <col min="3070" max="3070" width="0.85546875" style="158" customWidth="1"/>
    <col min="3071" max="3071" width="45.85546875" style="158" customWidth="1"/>
    <col min="3072" max="3072" width="0.5703125" style="158" customWidth="1"/>
    <col min="3073" max="3073" width="7.28515625" style="158" customWidth="1"/>
    <col min="3074" max="3074" width="1" style="158" customWidth="1"/>
    <col min="3075" max="3075" width="5.85546875" style="158" customWidth="1"/>
    <col min="3076" max="3076" width="10.7109375" style="158" customWidth="1"/>
    <col min="3077" max="3077" width="1" style="158" customWidth="1"/>
    <col min="3078" max="3078" width="6.7109375" style="158" customWidth="1"/>
    <col min="3079" max="3079" width="6.5703125" style="158" customWidth="1"/>
    <col min="3080" max="3080" width="10.7109375" style="158" customWidth="1"/>
    <col min="3081" max="3081" width="0.85546875" style="158" customWidth="1"/>
    <col min="3082" max="3082" width="0.7109375" style="158" customWidth="1"/>
    <col min="3083" max="3083" width="1.140625" style="158" customWidth="1"/>
    <col min="3084" max="3084" width="6.7109375" style="158"/>
    <col min="3085" max="3085" width="7.85546875" style="158" bestFit="1" customWidth="1"/>
    <col min="3086" max="3325" width="6.7109375" style="158"/>
    <col min="3326" max="3326" width="0.85546875" style="158" customWidth="1"/>
    <col min="3327" max="3327" width="45.85546875" style="158" customWidth="1"/>
    <col min="3328" max="3328" width="0.5703125" style="158" customWidth="1"/>
    <col min="3329" max="3329" width="7.28515625" style="158" customWidth="1"/>
    <col min="3330" max="3330" width="1" style="158" customWidth="1"/>
    <col min="3331" max="3331" width="5.85546875" style="158" customWidth="1"/>
    <col min="3332" max="3332" width="10.7109375" style="158" customWidth="1"/>
    <col min="3333" max="3333" width="1" style="158" customWidth="1"/>
    <col min="3334" max="3334" width="6.7109375" style="158" customWidth="1"/>
    <col min="3335" max="3335" width="6.5703125" style="158" customWidth="1"/>
    <col min="3336" max="3336" width="10.7109375" style="158" customWidth="1"/>
    <col min="3337" max="3337" width="0.85546875" style="158" customWidth="1"/>
    <col min="3338" max="3338" width="0.7109375" style="158" customWidth="1"/>
    <col min="3339" max="3339" width="1.140625" style="158" customWidth="1"/>
    <col min="3340" max="3340" width="6.7109375" style="158"/>
    <col min="3341" max="3341" width="7.85546875" style="158" bestFit="1" customWidth="1"/>
    <col min="3342" max="3581" width="6.7109375" style="158"/>
    <col min="3582" max="3582" width="0.85546875" style="158" customWidth="1"/>
    <col min="3583" max="3583" width="45.85546875" style="158" customWidth="1"/>
    <col min="3584" max="3584" width="0.5703125" style="158" customWidth="1"/>
    <col min="3585" max="3585" width="7.28515625" style="158" customWidth="1"/>
    <col min="3586" max="3586" width="1" style="158" customWidth="1"/>
    <col min="3587" max="3587" width="5.85546875" style="158" customWidth="1"/>
    <col min="3588" max="3588" width="10.7109375" style="158" customWidth="1"/>
    <col min="3589" max="3589" width="1" style="158" customWidth="1"/>
    <col min="3590" max="3590" width="6.7109375" style="158" customWidth="1"/>
    <col min="3591" max="3591" width="6.5703125" style="158" customWidth="1"/>
    <col min="3592" max="3592" width="10.7109375" style="158" customWidth="1"/>
    <col min="3593" max="3593" width="0.85546875" style="158" customWidth="1"/>
    <col min="3594" max="3594" width="0.7109375" style="158" customWidth="1"/>
    <col min="3595" max="3595" width="1.140625" style="158" customWidth="1"/>
    <col min="3596" max="3596" width="6.7109375" style="158"/>
    <col min="3597" max="3597" width="7.85546875" style="158" bestFit="1" customWidth="1"/>
    <col min="3598" max="3837" width="6.7109375" style="158"/>
    <col min="3838" max="3838" width="0.85546875" style="158" customWidth="1"/>
    <col min="3839" max="3839" width="45.85546875" style="158" customWidth="1"/>
    <col min="3840" max="3840" width="0.5703125" style="158" customWidth="1"/>
    <col min="3841" max="3841" width="7.28515625" style="158" customWidth="1"/>
    <col min="3842" max="3842" width="1" style="158" customWidth="1"/>
    <col min="3843" max="3843" width="5.85546875" style="158" customWidth="1"/>
    <col min="3844" max="3844" width="10.7109375" style="158" customWidth="1"/>
    <col min="3845" max="3845" width="1" style="158" customWidth="1"/>
    <col min="3846" max="3846" width="6.7109375" style="158" customWidth="1"/>
    <col min="3847" max="3847" width="6.5703125" style="158" customWidth="1"/>
    <col min="3848" max="3848" width="10.7109375" style="158" customWidth="1"/>
    <col min="3849" max="3849" width="0.85546875" style="158" customWidth="1"/>
    <col min="3850" max="3850" width="0.7109375" style="158" customWidth="1"/>
    <col min="3851" max="3851" width="1.140625" style="158" customWidth="1"/>
    <col min="3852" max="3852" width="6.7109375" style="158"/>
    <col min="3853" max="3853" width="7.85546875" style="158" bestFit="1" customWidth="1"/>
    <col min="3854" max="4093" width="6.7109375" style="158"/>
    <col min="4094" max="4094" width="0.85546875" style="158" customWidth="1"/>
    <col min="4095" max="4095" width="45.85546875" style="158" customWidth="1"/>
    <col min="4096" max="4096" width="0.5703125" style="158" customWidth="1"/>
    <col min="4097" max="4097" width="7.28515625" style="158" customWidth="1"/>
    <col min="4098" max="4098" width="1" style="158" customWidth="1"/>
    <col min="4099" max="4099" width="5.85546875" style="158" customWidth="1"/>
    <col min="4100" max="4100" width="10.7109375" style="158" customWidth="1"/>
    <col min="4101" max="4101" width="1" style="158" customWidth="1"/>
    <col min="4102" max="4102" width="6.7109375" style="158" customWidth="1"/>
    <col min="4103" max="4103" width="6.5703125" style="158" customWidth="1"/>
    <col min="4104" max="4104" width="10.7109375" style="158" customWidth="1"/>
    <col min="4105" max="4105" width="0.85546875" style="158" customWidth="1"/>
    <col min="4106" max="4106" width="0.7109375" style="158" customWidth="1"/>
    <col min="4107" max="4107" width="1.140625" style="158" customWidth="1"/>
    <col min="4108" max="4108" width="6.7109375" style="158"/>
    <col min="4109" max="4109" width="7.85546875" style="158" bestFit="1" customWidth="1"/>
    <col min="4110" max="4349" width="6.7109375" style="158"/>
    <col min="4350" max="4350" width="0.85546875" style="158" customWidth="1"/>
    <col min="4351" max="4351" width="45.85546875" style="158" customWidth="1"/>
    <col min="4352" max="4352" width="0.5703125" style="158" customWidth="1"/>
    <col min="4353" max="4353" width="7.28515625" style="158" customWidth="1"/>
    <col min="4354" max="4354" width="1" style="158" customWidth="1"/>
    <col min="4355" max="4355" width="5.85546875" style="158" customWidth="1"/>
    <col min="4356" max="4356" width="10.7109375" style="158" customWidth="1"/>
    <col min="4357" max="4357" width="1" style="158" customWidth="1"/>
    <col min="4358" max="4358" width="6.7109375" style="158" customWidth="1"/>
    <col min="4359" max="4359" width="6.5703125" style="158" customWidth="1"/>
    <col min="4360" max="4360" width="10.7109375" style="158" customWidth="1"/>
    <col min="4361" max="4361" width="0.85546875" style="158" customWidth="1"/>
    <col min="4362" max="4362" width="0.7109375" style="158" customWidth="1"/>
    <col min="4363" max="4363" width="1.140625" style="158" customWidth="1"/>
    <col min="4364" max="4364" width="6.7109375" style="158"/>
    <col min="4365" max="4365" width="7.85546875" style="158" bestFit="1" customWidth="1"/>
    <col min="4366" max="4605" width="6.7109375" style="158"/>
    <col min="4606" max="4606" width="0.85546875" style="158" customWidth="1"/>
    <col min="4607" max="4607" width="45.85546875" style="158" customWidth="1"/>
    <col min="4608" max="4608" width="0.5703125" style="158" customWidth="1"/>
    <col min="4609" max="4609" width="7.28515625" style="158" customWidth="1"/>
    <col min="4610" max="4610" width="1" style="158" customWidth="1"/>
    <col min="4611" max="4611" width="5.85546875" style="158" customWidth="1"/>
    <col min="4612" max="4612" width="10.7109375" style="158" customWidth="1"/>
    <col min="4613" max="4613" width="1" style="158" customWidth="1"/>
    <col min="4614" max="4614" width="6.7109375" style="158" customWidth="1"/>
    <col min="4615" max="4615" width="6.5703125" style="158" customWidth="1"/>
    <col min="4616" max="4616" width="10.7109375" style="158" customWidth="1"/>
    <col min="4617" max="4617" width="0.85546875" style="158" customWidth="1"/>
    <col min="4618" max="4618" width="0.7109375" style="158" customWidth="1"/>
    <col min="4619" max="4619" width="1.140625" style="158" customWidth="1"/>
    <col min="4620" max="4620" width="6.7109375" style="158"/>
    <col min="4621" max="4621" width="7.85546875" style="158" bestFit="1" customWidth="1"/>
    <col min="4622" max="4861" width="6.7109375" style="158"/>
    <col min="4862" max="4862" width="0.85546875" style="158" customWidth="1"/>
    <col min="4863" max="4863" width="45.85546875" style="158" customWidth="1"/>
    <col min="4864" max="4864" width="0.5703125" style="158" customWidth="1"/>
    <col min="4865" max="4865" width="7.28515625" style="158" customWidth="1"/>
    <col min="4866" max="4866" width="1" style="158" customWidth="1"/>
    <col min="4867" max="4867" width="5.85546875" style="158" customWidth="1"/>
    <col min="4868" max="4868" width="10.7109375" style="158" customWidth="1"/>
    <col min="4869" max="4869" width="1" style="158" customWidth="1"/>
    <col min="4870" max="4870" width="6.7109375" style="158" customWidth="1"/>
    <col min="4871" max="4871" width="6.5703125" style="158" customWidth="1"/>
    <col min="4872" max="4872" width="10.7109375" style="158" customWidth="1"/>
    <col min="4873" max="4873" width="0.85546875" style="158" customWidth="1"/>
    <col min="4874" max="4874" width="0.7109375" style="158" customWidth="1"/>
    <col min="4875" max="4875" width="1.140625" style="158" customWidth="1"/>
    <col min="4876" max="4876" width="6.7109375" style="158"/>
    <col min="4877" max="4877" width="7.85546875" style="158" bestFit="1" customWidth="1"/>
    <col min="4878" max="5117" width="6.7109375" style="158"/>
    <col min="5118" max="5118" width="0.85546875" style="158" customWidth="1"/>
    <col min="5119" max="5119" width="45.85546875" style="158" customWidth="1"/>
    <col min="5120" max="5120" width="0.5703125" style="158" customWidth="1"/>
    <col min="5121" max="5121" width="7.28515625" style="158" customWidth="1"/>
    <col min="5122" max="5122" width="1" style="158" customWidth="1"/>
    <col min="5123" max="5123" width="5.85546875" style="158" customWidth="1"/>
    <col min="5124" max="5124" width="10.7109375" style="158" customWidth="1"/>
    <col min="5125" max="5125" width="1" style="158" customWidth="1"/>
    <col min="5126" max="5126" width="6.7109375" style="158" customWidth="1"/>
    <col min="5127" max="5127" width="6.5703125" style="158" customWidth="1"/>
    <col min="5128" max="5128" width="10.7109375" style="158" customWidth="1"/>
    <col min="5129" max="5129" width="0.85546875" style="158" customWidth="1"/>
    <col min="5130" max="5130" width="0.7109375" style="158" customWidth="1"/>
    <col min="5131" max="5131" width="1.140625" style="158" customWidth="1"/>
    <col min="5132" max="5132" width="6.7109375" style="158"/>
    <col min="5133" max="5133" width="7.85546875" style="158" bestFit="1" customWidth="1"/>
    <col min="5134" max="5373" width="6.7109375" style="158"/>
    <col min="5374" max="5374" width="0.85546875" style="158" customWidth="1"/>
    <col min="5375" max="5375" width="45.85546875" style="158" customWidth="1"/>
    <col min="5376" max="5376" width="0.5703125" style="158" customWidth="1"/>
    <col min="5377" max="5377" width="7.28515625" style="158" customWidth="1"/>
    <col min="5378" max="5378" width="1" style="158" customWidth="1"/>
    <col min="5379" max="5379" width="5.85546875" style="158" customWidth="1"/>
    <col min="5380" max="5380" width="10.7109375" style="158" customWidth="1"/>
    <col min="5381" max="5381" width="1" style="158" customWidth="1"/>
    <col min="5382" max="5382" width="6.7109375" style="158" customWidth="1"/>
    <col min="5383" max="5383" width="6.5703125" style="158" customWidth="1"/>
    <col min="5384" max="5384" width="10.7109375" style="158" customWidth="1"/>
    <col min="5385" max="5385" width="0.85546875" style="158" customWidth="1"/>
    <col min="5386" max="5386" width="0.7109375" style="158" customWidth="1"/>
    <col min="5387" max="5387" width="1.140625" style="158" customWidth="1"/>
    <col min="5388" max="5388" width="6.7109375" style="158"/>
    <col min="5389" max="5389" width="7.85546875" style="158" bestFit="1" customWidth="1"/>
    <col min="5390" max="5629" width="6.7109375" style="158"/>
    <col min="5630" max="5630" width="0.85546875" style="158" customWidth="1"/>
    <col min="5631" max="5631" width="45.85546875" style="158" customWidth="1"/>
    <col min="5632" max="5632" width="0.5703125" style="158" customWidth="1"/>
    <col min="5633" max="5633" width="7.28515625" style="158" customWidth="1"/>
    <col min="5634" max="5634" width="1" style="158" customWidth="1"/>
    <col min="5635" max="5635" width="5.85546875" style="158" customWidth="1"/>
    <col min="5636" max="5636" width="10.7109375" style="158" customWidth="1"/>
    <col min="5637" max="5637" width="1" style="158" customWidth="1"/>
    <col min="5638" max="5638" width="6.7109375" style="158" customWidth="1"/>
    <col min="5639" max="5639" width="6.5703125" style="158" customWidth="1"/>
    <col min="5640" max="5640" width="10.7109375" style="158" customWidth="1"/>
    <col min="5641" max="5641" width="0.85546875" style="158" customWidth="1"/>
    <col min="5642" max="5642" width="0.7109375" style="158" customWidth="1"/>
    <col min="5643" max="5643" width="1.140625" style="158" customWidth="1"/>
    <col min="5644" max="5644" width="6.7109375" style="158"/>
    <col min="5645" max="5645" width="7.85546875" style="158" bestFit="1" customWidth="1"/>
    <col min="5646" max="5885" width="6.7109375" style="158"/>
    <col min="5886" max="5886" width="0.85546875" style="158" customWidth="1"/>
    <col min="5887" max="5887" width="45.85546875" style="158" customWidth="1"/>
    <col min="5888" max="5888" width="0.5703125" style="158" customWidth="1"/>
    <col min="5889" max="5889" width="7.28515625" style="158" customWidth="1"/>
    <col min="5890" max="5890" width="1" style="158" customWidth="1"/>
    <col min="5891" max="5891" width="5.85546875" style="158" customWidth="1"/>
    <col min="5892" max="5892" width="10.7109375" style="158" customWidth="1"/>
    <col min="5893" max="5893" width="1" style="158" customWidth="1"/>
    <col min="5894" max="5894" width="6.7109375" style="158" customWidth="1"/>
    <col min="5895" max="5895" width="6.5703125" style="158" customWidth="1"/>
    <col min="5896" max="5896" width="10.7109375" style="158" customWidth="1"/>
    <col min="5897" max="5897" width="0.85546875" style="158" customWidth="1"/>
    <col min="5898" max="5898" width="0.7109375" style="158" customWidth="1"/>
    <col min="5899" max="5899" width="1.140625" style="158" customWidth="1"/>
    <col min="5900" max="5900" width="6.7109375" style="158"/>
    <col min="5901" max="5901" width="7.85546875" style="158" bestFit="1" customWidth="1"/>
    <col min="5902" max="6141" width="6.7109375" style="158"/>
    <col min="6142" max="6142" width="0.85546875" style="158" customWidth="1"/>
    <col min="6143" max="6143" width="45.85546875" style="158" customWidth="1"/>
    <col min="6144" max="6144" width="0.5703125" style="158" customWidth="1"/>
    <col min="6145" max="6145" width="7.28515625" style="158" customWidth="1"/>
    <col min="6146" max="6146" width="1" style="158" customWidth="1"/>
    <col min="6147" max="6147" width="5.85546875" style="158" customWidth="1"/>
    <col min="6148" max="6148" width="10.7109375" style="158" customWidth="1"/>
    <col min="6149" max="6149" width="1" style="158" customWidth="1"/>
    <col min="6150" max="6150" width="6.7109375" style="158" customWidth="1"/>
    <col min="6151" max="6151" width="6.5703125" style="158" customWidth="1"/>
    <col min="6152" max="6152" width="10.7109375" style="158" customWidth="1"/>
    <col min="6153" max="6153" width="0.85546875" style="158" customWidth="1"/>
    <col min="6154" max="6154" width="0.7109375" style="158" customWidth="1"/>
    <col min="6155" max="6155" width="1.140625" style="158" customWidth="1"/>
    <col min="6156" max="6156" width="6.7109375" style="158"/>
    <col min="6157" max="6157" width="7.85546875" style="158" bestFit="1" customWidth="1"/>
    <col min="6158" max="6397" width="6.7109375" style="158"/>
    <col min="6398" max="6398" width="0.85546875" style="158" customWidth="1"/>
    <col min="6399" max="6399" width="45.85546875" style="158" customWidth="1"/>
    <col min="6400" max="6400" width="0.5703125" style="158" customWidth="1"/>
    <col min="6401" max="6401" width="7.28515625" style="158" customWidth="1"/>
    <col min="6402" max="6402" width="1" style="158" customWidth="1"/>
    <col min="6403" max="6403" width="5.85546875" style="158" customWidth="1"/>
    <col min="6404" max="6404" width="10.7109375" style="158" customWidth="1"/>
    <col min="6405" max="6405" width="1" style="158" customWidth="1"/>
    <col min="6406" max="6406" width="6.7109375" style="158" customWidth="1"/>
    <col min="6407" max="6407" width="6.5703125" style="158" customWidth="1"/>
    <col min="6408" max="6408" width="10.7109375" style="158" customWidth="1"/>
    <col min="6409" max="6409" width="0.85546875" style="158" customWidth="1"/>
    <col min="6410" max="6410" width="0.7109375" style="158" customWidth="1"/>
    <col min="6411" max="6411" width="1.140625" style="158" customWidth="1"/>
    <col min="6412" max="6412" width="6.7109375" style="158"/>
    <col min="6413" max="6413" width="7.85546875" style="158" bestFit="1" customWidth="1"/>
    <col min="6414" max="6653" width="6.7109375" style="158"/>
    <col min="6654" max="6654" width="0.85546875" style="158" customWidth="1"/>
    <col min="6655" max="6655" width="45.85546875" style="158" customWidth="1"/>
    <col min="6656" max="6656" width="0.5703125" style="158" customWidth="1"/>
    <col min="6657" max="6657" width="7.28515625" style="158" customWidth="1"/>
    <col min="6658" max="6658" width="1" style="158" customWidth="1"/>
    <col min="6659" max="6659" width="5.85546875" style="158" customWidth="1"/>
    <col min="6660" max="6660" width="10.7109375" style="158" customWidth="1"/>
    <col min="6661" max="6661" width="1" style="158" customWidth="1"/>
    <col min="6662" max="6662" width="6.7109375" style="158" customWidth="1"/>
    <col min="6663" max="6663" width="6.5703125" style="158" customWidth="1"/>
    <col min="6664" max="6664" width="10.7109375" style="158" customWidth="1"/>
    <col min="6665" max="6665" width="0.85546875" style="158" customWidth="1"/>
    <col min="6666" max="6666" width="0.7109375" style="158" customWidth="1"/>
    <col min="6667" max="6667" width="1.140625" style="158" customWidth="1"/>
    <col min="6668" max="6668" width="6.7109375" style="158"/>
    <col min="6669" max="6669" width="7.85546875" style="158" bestFit="1" customWidth="1"/>
    <col min="6670" max="6909" width="6.7109375" style="158"/>
    <col min="6910" max="6910" width="0.85546875" style="158" customWidth="1"/>
    <col min="6911" max="6911" width="45.85546875" style="158" customWidth="1"/>
    <col min="6912" max="6912" width="0.5703125" style="158" customWidth="1"/>
    <col min="6913" max="6913" width="7.28515625" style="158" customWidth="1"/>
    <col min="6914" max="6914" width="1" style="158" customWidth="1"/>
    <col min="6915" max="6915" width="5.85546875" style="158" customWidth="1"/>
    <col min="6916" max="6916" width="10.7109375" style="158" customWidth="1"/>
    <col min="6917" max="6917" width="1" style="158" customWidth="1"/>
    <col min="6918" max="6918" width="6.7109375" style="158" customWidth="1"/>
    <col min="6919" max="6919" width="6.5703125" style="158" customWidth="1"/>
    <col min="6920" max="6920" width="10.7109375" style="158" customWidth="1"/>
    <col min="6921" max="6921" width="0.85546875" style="158" customWidth="1"/>
    <col min="6922" max="6922" width="0.7109375" style="158" customWidth="1"/>
    <col min="6923" max="6923" width="1.140625" style="158" customWidth="1"/>
    <col min="6924" max="6924" width="6.7109375" style="158"/>
    <col min="6925" max="6925" width="7.85546875" style="158" bestFit="1" customWidth="1"/>
    <col min="6926" max="7165" width="6.7109375" style="158"/>
    <col min="7166" max="7166" width="0.85546875" style="158" customWidth="1"/>
    <col min="7167" max="7167" width="45.85546875" style="158" customWidth="1"/>
    <col min="7168" max="7168" width="0.5703125" style="158" customWidth="1"/>
    <col min="7169" max="7169" width="7.28515625" style="158" customWidth="1"/>
    <col min="7170" max="7170" width="1" style="158" customWidth="1"/>
    <col min="7171" max="7171" width="5.85546875" style="158" customWidth="1"/>
    <col min="7172" max="7172" width="10.7109375" style="158" customWidth="1"/>
    <col min="7173" max="7173" width="1" style="158" customWidth="1"/>
    <col min="7174" max="7174" width="6.7109375" style="158" customWidth="1"/>
    <col min="7175" max="7175" width="6.5703125" style="158" customWidth="1"/>
    <col min="7176" max="7176" width="10.7109375" style="158" customWidth="1"/>
    <col min="7177" max="7177" width="0.85546875" style="158" customWidth="1"/>
    <col min="7178" max="7178" width="0.7109375" style="158" customWidth="1"/>
    <col min="7179" max="7179" width="1.140625" style="158" customWidth="1"/>
    <col min="7180" max="7180" width="6.7109375" style="158"/>
    <col min="7181" max="7181" width="7.85546875" style="158" bestFit="1" customWidth="1"/>
    <col min="7182" max="7421" width="6.7109375" style="158"/>
    <col min="7422" max="7422" width="0.85546875" style="158" customWidth="1"/>
    <col min="7423" max="7423" width="45.85546875" style="158" customWidth="1"/>
    <col min="7424" max="7424" width="0.5703125" style="158" customWidth="1"/>
    <col min="7425" max="7425" width="7.28515625" style="158" customWidth="1"/>
    <col min="7426" max="7426" width="1" style="158" customWidth="1"/>
    <col min="7427" max="7427" width="5.85546875" style="158" customWidth="1"/>
    <col min="7428" max="7428" width="10.7109375" style="158" customWidth="1"/>
    <col min="7429" max="7429" width="1" style="158" customWidth="1"/>
    <col min="7430" max="7430" width="6.7109375" style="158" customWidth="1"/>
    <col min="7431" max="7431" width="6.5703125" style="158" customWidth="1"/>
    <col min="7432" max="7432" width="10.7109375" style="158" customWidth="1"/>
    <col min="7433" max="7433" width="0.85546875" style="158" customWidth="1"/>
    <col min="7434" max="7434" width="0.7109375" style="158" customWidth="1"/>
    <col min="7435" max="7435" width="1.140625" style="158" customWidth="1"/>
    <col min="7436" max="7436" width="6.7109375" style="158"/>
    <col min="7437" max="7437" width="7.85546875" style="158" bestFit="1" customWidth="1"/>
    <col min="7438" max="7677" width="6.7109375" style="158"/>
    <col min="7678" max="7678" width="0.85546875" style="158" customWidth="1"/>
    <col min="7679" max="7679" width="45.85546875" style="158" customWidth="1"/>
    <col min="7680" max="7680" width="0.5703125" style="158" customWidth="1"/>
    <col min="7681" max="7681" width="7.28515625" style="158" customWidth="1"/>
    <col min="7682" max="7682" width="1" style="158" customWidth="1"/>
    <col min="7683" max="7683" width="5.85546875" style="158" customWidth="1"/>
    <col min="7684" max="7684" width="10.7109375" style="158" customWidth="1"/>
    <col min="7685" max="7685" width="1" style="158" customWidth="1"/>
    <col min="7686" max="7686" width="6.7109375" style="158" customWidth="1"/>
    <col min="7687" max="7687" width="6.5703125" style="158" customWidth="1"/>
    <col min="7688" max="7688" width="10.7109375" style="158" customWidth="1"/>
    <col min="7689" max="7689" width="0.85546875" style="158" customWidth="1"/>
    <col min="7690" max="7690" width="0.7109375" style="158" customWidth="1"/>
    <col min="7691" max="7691" width="1.140625" style="158" customWidth="1"/>
    <col min="7692" max="7692" width="6.7109375" style="158"/>
    <col min="7693" max="7693" width="7.85546875" style="158" bestFit="1" customWidth="1"/>
    <col min="7694" max="7933" width="6.7109375" style="158"/>
    <col min="7934" max="7934" width="0.85546875" style="158" customWidth="1"/>
    <col min="7935" max="7935" width="45.85546875" style="158" customWidth="1"/>
    <col min="7936" max="7936" width="0.5703125" style="158" customWidth="1"/>
    <col min="7937" max="7937" width="7.28515625" style="158" customWidth="1"/>
    <col min="7938" max="7938" width="1" style="158" customWidth="1"/>
    <col min="7939" max="7939" width="5.85546875" style="158" customWidth="1"/>
    <col min="7940" max="7940" width="10.7109375" style="158" customWidth="1"/>
    <col min="7941" max="7941" width="1" style="158" customWidth="1"/>
    <col min="7942" max="7942" width="6.7109375" style="158" customWidth="1"/>
    <col min="7943" max="7943" width="6.5703125" style="158" customWidth="1"/>
    <col min="7944" max="7944" width="10.7109375" style="158" customWidth="1"/>
    <col min="7945" max="7945" width="0.85546875" style="158" customWidth="1"/>
    <col min="7946" max="7946" width="0.7109375" style="158" customWidth="1"/>
    <col min="7947" max="7947" width="1.140625" style="158" customWidth="1"/>
    <col min="7948" max="7948" width="6.7109375" style="158"/>
    <col min="7949" max="7949" width="7.85546875" style="158" bestFit="1" customWidth="1"/>
    <col min="7950" max="8189" width="6.7109375" style="158"/>
    <col min="8190" max="8190" width="0.85546875" style="158" customWidth="1"/>
    <col min="8191" max="8191" width="45.85546875" style="158" customWidth="1"/>
    <col min="8192" max="8192" width="0.5703125" style="158" customWidth="1"/>
    <col min="8193" max="8193" width="7.28515625" style="158" customWidth="1"/>
    <col min="8194" max="8194" width="1" style="158" customWidth="1"/>
    <col min="8195" max="8195" width="5.85546875" style="158" customWidth="1"/>
    <col min="8196" max="8196" width="10.7109375" style="158" customWidth="1"/>
    <col min="8197" max="8197" width="1" style="158" customWidth="1"/>
    <col min="8198" max="8198" width="6.7109375" style="158" customWidth="1"/>
    <col min="8199" max="8199" width="6.5703125" style="158" customWidth="1"/>
    <col min="8200" max="8200" width="10.7109375" style="158" customWidth="1"/>
    <col min="8201" max="8201" width="0.85546875" style="158" customWidth="1"/>
    <col min="8202" max="8202" width="0.7109375" style="158" customWidth="1"/>
    <col min="8203" max="8203" width="1.140625" style="158" customWidth="1"/>
    <col min="8204" max="8204" width="6.7109375" style="158"/>
    <col min="8205" max="8205" width="7.85546875" style="158" bestFit="1" customWidth="1"/>
    <col min="8206" max="8445" width="6.7109375" style="158"/>
    <col min="8446" max="8446" width="0.85546875" style="158" customWidth="1"/>
    <col min="8447" max="8447" width="45.85546875" style="158" customWidth="1"/>
    <col min="8448" max="8448" width="0.5703125" style="158" customWidth="1"/>
    <col min="8449" max="8449" width="7.28515625" style="158" customWidth="1"/>
    <col min="8450" max="8450" width="1" style="158" customWidth="1"/>
    <col min="8451" max="8451" width="5.85546875" style="158" customWidth="1"/>
    <col min="8452" max="8452" width="10.7109375" style="158" customWidth="1"/>
    <col min="8453" max="8453" width="1" style="158" customWidth="1"/>
    <col min="8454" max="8454" width="6.7109375" style="158" customWidth="1"/>
    <col min="8455" max="8455" width="6.5703125" style="158" customWidth="1"/>
    <col min="8456" max="8456" width="10.7109375" style="158" customWidth="1"/>
    <col min="8457" max="8457" width="0.85546875" style="158" customWidth="1"/>
    <col min="8458" max="8458" width="0.7109375" style="158" customWidth="1"/>
    <col min="8459" max="8459" width="1.140625" style="158" customWidth="1"/>
    <col min="8460" max="8460" width="6.7109375" style="158"/>
    <col min="8461" max="8461" width="7.85546875" style="158" bestFit="1" customWidth="1"/>
    <col min="8462" max="8701" width="6.7109375" style="158"/>
    <col min="8702" max="8702" width="0.85546875" style="158" customWidth="1"/>
    <col min="8703" max="8703" width="45.85546875" style="158" customWidth="1"/>
    <col min="8704" max="8704" width="0.5703125" style="158" customWidth="1"/>
    <col min="8705" max="8705" width="7.28515625" style="158" customWidth="1"/>
    <col min="8706" max="8706" width="1" style="158" customWidth="1"/>
    <col min="8707" max="8707" width="5.85546875" style="158" customWidth="1"/>
    <col min="8708" max="8708" width="10.7109375" style="158" customWidth="1"/>
    <col min="8709" max="8709" width="1" style="158" customWidth="1"/>
    <col min="8710" max="8710" width="6.7109375" style="158" customWidth="1"/>
    <col min="8711" max="8711" width="6.5703125" style="158" customWidth="1"/>
    <col min="8712" max="8712" width="10.7109375" style="158" customWidth="1"/>
    <col min="8713" max="8713" width="0.85546875" style="158" customWidth="1"/>
    <col min="8714" max="8714" width="0.7109375" style="158" customWidth="1"/>
    <col min="8715" max="8715" width="1.140625" style="158" customWidth="1"/>
    <col min="8716" max="8716" width="6.7109375" style="158"/>
    <col min="8717" max="8717" width="7.85546875" style="158" bestFit="1" customWidth="1"/>
    <col min="8718" max="8957" width="6.7109375" style="158"/>
    <col min="8958" max="8958" width="0.85546875" style="158" customWidth="1"/>
    <col min="8959" max="8959" width="45.85546875" style="158" customWidth="1"/>
    <col min="8960" max="8960" width="0.5703125" style="158" customWidth="1"/>
    <col min="8961" max="8961" width="7.28515625" style="158" customWidth="1"/>
    <col min="8962" max="8962" width="1" style="158" customWidth="1"/>
    <col min="8963" max="8963" width="5.85546875" style="158" customWidth="1"/>
    <col min="8964" max="8964" width="10.7109375" style="158" customWidth="1"/>
    <col min="8965" max="8965" width="1" style="158" customWidth="1"/>
    <col min="8966" max="8966" width="6.7109375" style="158" customWidth="1"/>
    <col min="8967" max="8967" width="6.5703125" style="158" customWidth="1"/>
    <col min="8968" max="8968" width="10.7109375" style="158" customWidth="1"/>
    <col min="8969" max="8969" width="0.85546875" style="158" customWidth="1"/>
    <col min="8970" max="8970" width="0.7109375" style="158" customWidth="1"/>
    <col min="8971" max="8971" width="1.140625" style="158" customWidth="1"/>
    <col min="8972" max="8972" width="6.7109375" style="158"/>
    <col min="8973" max="8973" width="7.85546875" style="158" bestFit="1" customWidth="1"/>
    <col min="8974" max="9213" width="6.7109375" style="158"/>
    <col min="9214" max="9214" width="0.85546875" style="158" customWidth="1"/>
    <col min="9215" max="9215" width="45.85546875" style="158" customWidth="1"/>
    <col min="9216" max="9216" width="0.5703125" style="158" customWidth="1"/>
    <col min="9217" max="9217" width="7.28515625" style="158" customWidth="1"/>
    <col min="9218" max="9218" width="1" style="158" customWidth="1"/>
    <col min="9219" max="9219" width="5.85546875" style="158" customWidth="1"/>
    <col min="9220" max="9220" width="10.7109375" style="158" customWidth="1"/>
    <col min="9221" max="9221" width="1" style="158" customWidth="1"/>
    <col min="9222" max="9222" width="6.7109375" style="158" customWidth="1"/>
    <col min="9223" max="9223" width="6.5703125" style="158" customWidth="1"/>
    <col min="9224" max="9224" width="10.7109375" style="158" customWidth="1"/>
    <col min="9225" max="9225" width="0.85546875" style="158" customWidth="1"/>
    <col min="9226" max="9226" width="0.7109375" style="158" customWidth="1"/>
    <col min="9227" max="9227" width="1.140625" style="158" customWidth="1"/>
    <col min="9228" max="9228" width="6.7109375" style="158"/>
    <col min="9229" max="9229" width="7.85546875" style="158" bestFit="1" customWidth="1"/>
    <col min="9230" max="9469" width="6.7109375" style="158"/>
    <col min="9470" max="9470" width="0.85546875" style="158" customWidth="1"/>
    <col min="9471" max="9471" width="45.85546875" style="158" customWidth="1"/>
    <col min="9472" max="9472" width="0.5703125" style="158" customWidth="1"/>
    <col min="9473" max="9473" width="7.28515625" style="158" customWidth="1"/>
    <col min="9474" max="9474" width="1" style="158" customWidth="1"/>
    <col min="9475" max="9475" width="5.85546875" style="158" customWidth="1"/>
    <col min="9476" max="9476" width="10.7109375" style="158" customWidth="1"/>
    <col min="9477" max="9477" width="1" style="158" customWidth="1"/>
    <col min="9478" max="9478" width="6.7109375" style="158" customWidth="1"/>
    <col min="9479" max="9479" width="6.5703125" style="158" customWidth="1"/>
    <col min="9480" max="9480" width="10.7109375" style="158" customWidth="1"/>
    <col min="9481" max="9481" width="0.85546875" style="158" customWidth="1"/>
    <col min="9482" max="9482" width="0.7109375" style="158" customWidth="1"/>
    <col min="9483" max="9483" width="1.140625" style="158" customWidth="1"/>
    <col min="9484" max="9484" width="6.7109375" style="158"/>
    <col min="9485" max="9485" width="7.85546875" style="158" bestFit="1" customWidth="1"/>
    <col min="9486" max="9725" width="6.7109375" style="158"/>
    <col min="9726" max="9726" width="0.85546875" style="158" customWidth="1"/>
    <col min="9727" max="9727" width="45.85546875" style="158" customWidth="1"/>
    <col min="9728" max="9728" width="0.5703125" style="158" customWidth="1"/>
    <col min="9729" max="9729" width="7.28515625" style="158" customWidth="1"/>
    <col min="9730" max="9730" width="1" style="158" customWidth="1"/>
    <col min="9731" max="9731" width="5.85546875" style="158" customWidth="1"/>
    <col min="9732" max="9732" width="10.7109375" style="158" customWidth="1"/>
    <col min="9733" max="9733" width="1" style="158" customWidth="1"/>
    <col min="9734" max="9734" width="6.7109375" style="158" customWidth="1"/>
    <col min="9735" max="9735" width="6.5703125" style="158" customWidth="1"/>
    <col min="9736" max="9736" width="10.7109375" style="158" customWidth="1"/>
    <col min="9737" max="9737" width="0.85546875" style="158" customWidth="1"/>
    <col min="9738" max="9738" width="0.7109375" style="158" customWidth="1"/>
    <col min="9739" max="9739" width="1.140625" style="158" customWidth="1"/>
    <col min="9740" max="9740" width="6.7109375" style="158"/>
    <col min="9741" max="9741" width="7.85546875" style="158" bestFit="1" customWidth="1"/>
    <col min="9742" max="9981" width="6.7109375" style="158"/>
    <col min="9982" max="9982" width="0.85546875" style="158" customWidth="1"/>
    <col min="9983" max="9983" width="45.85546875" style="158" customWidth="1"/>
    <col min="9984" max="9984" width="0.5703125" style="158" customWidth="1"/>
    <col min="9985" max="9985" width="7.28515625" style="158" customWidth="1"/>
    <col min="9986" max="9986" width="1" style="158" customWidth="1"/>
    <col min="9987" max="9987" width="5.85546875" style="158" customWidth="1"/>
    <col min="9988" max="9988" width="10.7109375" style="158" customWidth="1"/>
    <col min="9989" max="9989" width="1" style="158" customWidth="1"/>
    <col min="9990" max="9990" width="6.7109375" style="158" customWidth="1"/>
    <col min="9991" max="9991" width="6.5703125" style="158" customWidth="1"/>
    <col min="9992" max="9992" width="10.7109375" style="158" customWidth="1"/>
    <col min="9993" max="9993" width="0.85546875" style="158" customWidth="1"/>
    <col min="9994" max="9994" width="0.7109375" style="158" customWidth="1"/>
    <col min="9995" max="9995" width="1.140625" style="158" customWidth="1"/>
    <col min="9996" max="9996" width="6.7109375" style="158"/>
    <col min="9997" max="9997" width="7.85546875" style="158" bestFit="1" customWidth="1"/>
    <col min="9998" max="10237" width="6.7109375" style="158"/>
    <col min="10238" max="10238" width="0.85546875" style="158" customWidth="1"/>
    <col min="10239" max="10239" width="45.85546875" style="158" customWidth="1"/>
    <col min="10240" max="10240" width="0.5703125" style="158" customWidth="1"/>
    <col min="10241" max="10241" width="7.28515625" style="158" customWidth="1"/>
    <col min="10242" max="10242" width="1" style="158" customWidth="1"/>
    <col min="10243" max="10243" width="5.85546875" style="158" customWidth="1"/>
    <col min="10244" max="10244" width="10.7109375" style="158" customWidth="1"/>
    <col min="10245" max="10245" width="1" style="158" customWidth="1"/>
    <col min="10246" max="10246" width="6.7109375" style="158" customWidth="1"/>
    <col min="10247" max="10247" width="6.5703125" style="158" customWidth="1"/>
    <col min="10248" max="10248" width="10.7109375" style="158" customWidth="1"/>
    <col min="10249" max="10249" width="0.85546875" style="158" customWidth="1"/>
    <col min="10250" max="10250" width="0.7109375" style="158" customWidth="1"/>
    <col min="10251" max="10251" width="1.140625" style="158" customWidth="1"/>
    <col min="10252" max="10252" width="6.7109375" style="158"/>
    <col min="10253" max="10253" width="7.85546875" style="158" bestFit="1" customWidth="1"/>
    <col min="10254" max="10493" width="6.7109375" style="158"/>
    <col min="10494" max="10494" width="0.85546875" style="158" customWidth="1"/>
    <col min="10495" max="10495" width="45.85546875" style="158" customWidth="1"/>
    <col min="10496" max="10496" width="0.5703125" style="158" customWidth="1"/>
    <col min="10497" max="10497" width="7.28515625" style="158" customWidth="1"/>
    <col min="10498" max="10498" width="1" style="158" customWidth="1"/>
    <col min="10499" max="10499" width="5.85546875" style="158" customWidth="1"/>
    <col min="10500" max="10500" width="10.7109375" style="158" customWidth="1"/>
    <col min="10501" max="10501" width="1" style="158" customWidth="1"/>
    <col min="10502" max="10502" width="6.7109375" style="158" customWidth="1"/>
    <col min="10503" max="10503" width="6.5703125" style="158" customWidth="1"/>
    <col min="10504" max="10504" width="10.7109375" style="158" customWidth="1"/>
    <col min="10505" max="10505" width="0.85546875" style="158" customWidth="1"/>
    <col min="10506" max="10506" width="0.7109375" style="158" customWidth="1"/>
    <col min="10507" max="10507" width="1.140625" style="158" customWidth="1"/>
    <col min="10508" max="10508" width="6.7109375" style="158"/>
    <col min="10509" max="10509" width="7.85546875" style="158" bestFit="1" customWidth="1"/>
    <col min="10510" max="10749" width="6.7109375" style="158"/>
    <col min="10750" max="10750" width="0.85546875" style="158" customWidth="1"/>
    <col min="10751" max="10751" width="45.85546875" style="158" customWidth="1"/>
    <col min="10752" max="10752" width="0.5703125" style="158" customWidth="1"/>
    <col min="10753" max="10753" width="7.28515625" style="158" customWidth="1"/>
    <col min="10754" max="10754" width="1" style="158" customWidth="1"/>
    <col min="10755" max="10755" width="5.85546875" style="158" customWidth="1"/>
    <col min="10756" max="10756" width="10.7109375" style="158" customWidth="1"/>
    <col min="10757" max="10757" width="1" style="158" customWidth="1"/>
    <col min="10758" max="10758" width="6.7109375" style="158" customWidth="1"/>
    <col min="10759" max="10759" width="6.5703125" style="158" customWidth="1"/>
    <col min="10760" max="10760" width="10.7109375" style="158" customWidth="1"/>
    <col min="10761" max="10761" width="0.85546875" style="158" customWidth="1"/>
    <col min="10762" max="10762" width="0.7109375" style="158" customWidth="1"/>
    <col min="10763" max="10763" width="1.140625" style="158" customWidth="1"/>
    <col min="10764" max="10764" width="6.7109375" style="158"/>
    <col min="10765" max="10765" width="7.85546875" style="158" bestFit="1" customWidth="1"/>
    <col min="10766" max="11005" width="6.7109375" style="158"/>
    <col min="11006" max="11006" width="0.85546875" style="158" customWidth="1"/>
    <col min="11007" max="11007" width="45.85546875" style="158" customWidth="1"/>
    <col min="11008" max="11008" width="0.5703125" style="158" customWidth="1"/>
    <col min="11009" max="11009" width="7.28515625" style="158" customWidth="1"/>
    <col min="11010" max="11010" width="1" style="158" customWidth="1"/>
    <col min="11011" max="11011" width="5.85546875" style="158" customWidth="1"/>
    <col min="11012" max="11012" width="10.7109375" style="158" customWidth="1"/>
    <col min="11013" max="11013" width="1" style="158" customWidth="1"/>
    <col min="11014" max="11014" width="6.7109375" style="158" customWidth="1"/>
    <col min="11015" max="11015" width="6.5703125" style="158" customWidth="1"/>
    <col min="11016" max="11016" width="10.7109375" style="158" customWidth="1"/>
    <col min="11017" max="11017" width="0.85546875" style="158" customWidth="1"/>
    <col min="11018" max="11018" width="0.7109375" style="158" customWidth="1"/>
    <col min="11019" max="11019" width="1.140625" style="158" customWidth="1"/>
    <col min="11020" max="11020" width="6.7109375" style="158"/>
    <col min="11021" max="11021" width="7.85546875" style="158" bestFit="1" customWidth="1"/>
    <col min="11022" max="11261" width="6.7109375" style="158"/>
    <col min="11262" max="11262" width="0.85546875" style="158" customWidth="1"/>
    <col min="11263" max="11263" width="45.85546875" style="158" customWidth="1"/>
    <col min="11264" max="11264" width="0.5703125" style="158" customWidth="1"/>
    <col min="11265" max="11265" width="7.28515625" style="158" customWidth="1"/>
    <col min="11266" max="11266" width="1" style="158" customWidth="1"/>
    <col min="11267" max="11267" width="5.85546875" style="158" customWidth="1"/>
    <col min="11268" max="11268" width="10.7109375" style="158" customWidth="1"/>
    <col min="11269" max="11269" width="1" style="158" customWidth="1"/>
    <col min="11270" max="11270" width="6.7109375" style="158" customWidth="1"/>
    <col min="11271" max="11271" width="6.5703125" style="158" customWidth="1"/>
    <col min="11272" max="11272" width="10.7109375" style="158" customWidth="1"/>
    <col min="11273" max="11273" width="0.85546875" style="158" customWidth="1"/>
    <col min="11274" max="11274" width="0.7109375" style="158" customWidth="1"/>
    <col min="11275" max="11275" width="1.140625" style="158" customWidth="1"/>
    <col min="11276" max="11276" width="6.7109375" style="158"/>
    <col min="11277" max="11277" width="7.85546875" style="158" bestFit="1" customWidth="1"/>
    <col min="11278" max="11517" width="6.7109375" style="158"/>
    <col min="11518" max="11518" width="0.85546875" style="158" customWidth="1"/>
    <col min="11519" max="11519" width="45.85546875" style="158" customWidth="1"/>
    <col min="11520" max="11520" width="0.5703125" style="158" customWidth="1"/>
    <col min="11521" max="11521" width="7.28515625" style="158" customWidth="1"/>
    <col min="11522" max="11522" width="1" style="158" customWidth="1"/>
    <col min="11523" max="11523" width="5.85546875" style="158" customWidth="1"/>
    <col min="11524" max="11524" width="10.7109375" style="158" customWidth="1"/>
    <col min="11525" max="11525" width="1" style="158" customWidth="1"/>
    <col min="11526" max="11526" width="6.7109375" style="158" customWidth="1"/>
    <col min="11527" max="11527" width="6.5703125" style="158" customWidth="1"/>
    <col min="11528" max="11528" width="10.7109375" style="158" customWidth="1"/>
    <col min="11529" max="11529" width="0.85546875" style="158" customWidth="1"/>
    <col min="11530" max="11530" width="0.7109375" style="158" customWidth="1"/>
    <col min="11531" max="11531" width="1.140625" style="158" customWidth="1"/>
    <col min="11532" max="11532" width="6.7109375" style="158"/>
    <col min="11533" max="11533" width="7.85546875" style="158" bestFit="1" customWidth="1"/>
    <col min="11534" max="11773" width="6.7109375" style="158"/>
    <col min="11774" max="11774" width="0.85546875" style="158" customWidth="1"/>
    <col min="11775" max="11775" width="45.85546875" style="158" customWidth="1"/>
    <col min="11776" max="11776" width="0.5703125" style="158" customWidth="1"/>
    <col min="11777" max="11777" width="7.28515625" style="158" customWidth="1"/>
    <col min="11778" max="11778" width="1" style="158" customWidth="1"/>
    <col min="11779" max="11779" width="5.85546875" style="158" customWidth="1"/>
    <col min="11780" max="11780" width="10.7109375" style="158" customWidth="1"/>
    <col min="11781" max="11781" width="1" style="158" customWidth="1"/>
    <col min="11782" max="11782" width="6.7109375" style="158" customWidth="1"/>
    <col min="11783" max="11783" width="6.5703125" style="158" customWidth="1"/>
    <col min="11784" max="11784" width="10.7109375" style="158" customWidth="1"/>
    <col min="11785" max="11785" width="0.85546875" style="158" customWidth="1"/>
    <col min="11786" max="11786" width="0.7109375" style="158" customWidth="1"/>
    <col min="11787" max="11787" width="1.140625" style="158" customWidth="1"/>
    <col min="11788" max="11788" width="6.7109375" style="158"/>
    <col min="11789" max="11789" width="7.85546875" style="158" bestFit="1" customWidth="1"/>
    <col min="11790" max="12029" width="6.7109375" style="158"/>
    <col min="12030" max="12030" width="0.85546875" style="158" customWidth="1"/>
    <col min="12031" max="12031" width="45.85546875" style="158" customWidth="1"/>
    <col min="12032" max="12032" width="0.5703125" style="158" customWidth="1"/>
    <col min="12033" max="12033" width="7.28515625" style="158" customWidth="1"/>
    <col min="12034" max="12034" width="1" style="158" customWidth="1"/>
    <col min="12035" max="12035" width="5.85546875" style="158" customWidth="1"/>
    <col min="12036" max="12036" width="10.7109375" style="158" customWidth="1"/>
    <col min="12037" max="12037" width="1" style="158" customWidth="1"/>
    <col min="12038" max="12038" width="6.7109375" style="158" customWidth="1"/>
    <col min="12039" max="12039" width="6.5703125" style="158" customWidth="1"/>
    <col min="12040" max="12040" width="10.7109375" style="158" customWidth="1"/>
    <col min="12041" max="12041" width="0.85546875" style="158" customWidth="1"/>
    <col min="12042" max="12042" width="0.7109375" style="158" customWidth="1"/>
    <col min="12043" max="12043" width="1.140625" style="158" customWidth="1"/>
    <col min="12044" max="12044" width="6.7109375" style="158"/>
    <col min="12045" max="12045" width="7.85546875" style="158" bestFit="1" customWidth="1"/>
    <col min="12046" max="12285" width="6.7109375" style="158"/>
    <col min="12286" max="12286" width="0.85546875" style="158" customWidth="1"/>
    <col min="12287" max="12287" width="45.85546875" style="158" customWidth="1"/>
    <col min="12288" max="12288" width="0.5703125" style="158" customWidth="1"/>
    <col min="12289" max="12289" width="7.28515625" style="158" customWidth="1"/>
    <col min="12290" max="12290" width="1" style="158" customWidth="1"/>
    <col min="12291" max="12291" width="5.85546875" style="158" customWidth="1"/>
    <col min="12292" max="12292" width="10.7109375" style="158" customWidth="1"/>
    <col min="12293" max="12293" width="1" style="158" customWidth="1"/>
    <col min="12294" max="12294" width="6.7109375" style="158" customWidth="1"/>
    <col min="12295" max="12295" width="6.5703125" style="158" customWidth="1"/>
    <col min="12296" max="12296" width="10.7109375" style="158" customWidth="1"/>
    <col min="12297" max="12297" width="0.85546875" style="158" customWidth="1"/>
    <col min="12298" max="12298" width="0.7109375" style="158" customWidth="1"/>
    <col min="12299" max="12299" width="1.140625" style="158" customWidth="1"/>
    <col min="12300" max="12300" width="6.7109375" style="158"/>
    <col min="12301" max="12301" width="7.85546875" style="158" bestFit="1" customWidth="1"/>
    <col min="12302" max="12541" width="6.7109375" style="158"/>
    <col min="12542" max="12542" width="0.85546875" style="158" customWidth="1"/>
    <col min="12543" max="12543" width="45.85546875" style="158" customWidth="1"/>
    <col min="12544" max="12544" width="0.5703125" style="158" customWidth="1"/>
    <col min="12545" max="12545" width="7.28515625" style="158" customWidth="1"/>
    <col min="12546" max="12546" width="1" style="158" customWidth="1"/>
    <col min="12547" max="12547" width="5.85546875" style="158" customWidth="1"/>
    <col min="12548" max="12548" width="10.7109375" style="158" customWidth="1"/>
    <col min="12549" max="12549" width="1" style="158" customWidth="1"/>
    <col min="12550" max="12550" width="6.7109375" style="158" customWidth="1"/>
    <col min="12551" max="12551" width="6.5703125" style="158" customWidth="1"/>
    <col min="12552" max="12552" width="10.7109375" style="158" customWidth="1"/>
    <col min="12553" max="12553" width="0.85546875" style="158" customWidth="1"/>
    <col min="12554" max="12554" width="0.7109375" style="158" customWidth="1"/>
    <col min="12555" max="12555" width="1.140625" style="158" customWidth="1"/>
    <col min="12556" max="12556" width="6.7109375" style="158"/>
    <col min="12557" max="12557" width="7.85546875" style="158" bestFit="1" customWidth="1"/>
    <col min="12558" max="12797" width="6.7109375" style="158"/>
    <col min="12798" max="12798" width="0.85546875" style="158" customWidth="1"/>
    <col min="12799" max="12799" width="45.85546875" style="158" customWidth="1"/>
    <col min="12800" max="12800" width="0.5703125" style="158" customWidth="1"/>
    <col min="12801" max="12801" width="7.28515625" style="158" customWidth="1"/>
    <col min="12802" max="12802" width="1" style="158" customWidth="1"/>
    <col min="12803" max="12803" width="5.85546875" style="158" customWidth="1"/>
    <col min="12804" max="12804" width="10.7109375" style="158" customWidth="1"/>
    <col min="12805" max="12805" width="1" style="158" customWidth="1"/>
    <col min="12806" max="12806" width="6.7109375" style="158" customWidth="1"/>
    <col min="12807" max="12807" width="6.5703125" style="158" customWidth="1"/>
    <col min="12808" max="12808" width="10.7109375" style="158" customWidth="1"/>
    <col min="12809" max="12809" width="0.85546875" style="158" customWidth="1"/>
    <col min="12810" max="12810" width="0.7109375" style="158" customWidth="1"/>
    <col min="12811" max="12811" width="1.140625" style="158" customWidth="1"/>
    <col min="12812" max="12812" width="6.7109375" style="158"/>
    <col min="12813" max="12813" width="7.85546875" style="158" bestFit="1" customWidth="1"/>
    <col min="12814" max="13053" width="6.7109375" style="158"/>
    <col min="13054" max="13054" width="0.85546875" style="158" customWidth="1"/>
    <col min="13055" max="13055" width="45.85546875" style="158" customWidth="1"/>
    <col min="13056" max="13056" width="0.5703125" style="158" customWidth="1"/>
    <col min="13057" max="13057" width="7.28515625" style="158" customWidth="1"/>
    <col min="13058" max="13058" width="1" style="158" customWidth="1"/>
    <col min="13059" max="13059" width="5.85546875" style="158" customWidth="1"/>
    <col min="13060" max="13060" width="10.7109375" style="158" customWidth="1"/>
    <col min="13061" max="13061" width="1" style="158" customWidth="1"/>
    <col min="13062" max="13062" width="6.7109375" style="158" customWidth="1"/>
    <col min="13063" max="13063" width="6.5703125" style="158" customWidth="1"/>
    <col min="13064" max="13064" width="10.7109375" style="158" customWidth="1"/>
    <col min="13065" max="13065" width="0.85546875" style="158" customWidth="1"/>
    <col min="13066" max="13066" width="0.7109375" style="158" customWidth="1"/>
    <col min="13067" max="13067" width="1.140625" style="158" customWidth="1"/>
    <col min="13068" max="13068" width="6.7109375" style="158"/>
    <col min="13069" max="13069" width="7.85546875" style="158" bestFit="1" customWidth="1"/>
    <col min="13070" max="13309" width="6.7109375" style="158"/>
    <col min="13310" max="13310" width="0.85546875" style="158" customWidth="1"/>
    <col min="13311" max="13311" width="45.85546875" style="158" customWidth="1"/>
    <col min="13312" max="13312" width="0.5703125" style="158" customWidth="1"/>
    <col min="13313" max="13313" width="7.28515625" style="158" customWidth="1"/>
    <col min="13314" max="13314" width="1" style="158" customWidth="1"/>
    <col min="13315" max="13315" width="5.85546875" style="158" customWidth="1"/>
    <col min="13316" max="13316" width="10.7109375" style="158" customWidth="1"/>
    <col min="13317" max="13317" width="1" style="158" customWidth="1"/>
    <col min="13318" max="13318" width="6.7109375" style="158" customWidth="1"/>
    <col min="13319" max="13319" width="6.5703125" style="158" customWidth="1"/>
    <col min="13320" max="13320" width="10.7109375" style="158" customWidth="1"/>
    <col min="13321" max="13321" width="0.85546875" style="158" customWidth="1"/>
    <col min="13322" max="13322" width="0.7109375" style="158" customWidth="1"/>
    <col min="13323" max="13323" width="1.140625" style="158" customWidth="1"/>
    <col min="13324" max="13324" width="6.7109375" style="158"/>
    <col min="13325" max="13325" width="7.85546875" style="158" bestFit="1" customWidth="1"/>
    <col min="13326" max="13565" width="6.7109375" style="158"/>
    <col min="13566" max="13566" width="0.85546875" style="158" customWidth="1"/>
    <col min="13567" max="13567" width="45.85546875" style="158" customWidth="1"/>
    <col min="13568" max="13568" width="0.5703125" style="158" customWidth="1"/>
    <col min="13569" max="13569" width="7.28515625" style="158" customWidth="1"/>
    <col min="13570" max="13570" width="1" style="158" customWidth="1"/>
    <col min="13571" max="13571" width="5.85546875" style="158" customWidth="1"/>
    <col min="13572" max="13572" width="10.7109375" style="158" customWidth="1"/>
    <col min="13573" max="13573" width="1" style="158" customWidth="1"/>
    <col min="13574" max="13574" width="6.7109375" style="158" customWidth="1"/>
    <col min="13575" max="13575" width="6.5703125" style="158" customWidth="1"/>
    <col min="13576" max="13576" width="10.7109375" style="158" customWidth="1"/>
    <col min="13577" max="13577" width="0.85546875" style="158" customWidth="1"/>
    <col min="13578" max="13578" width="0.7109375" style="158" customWidth="1"/>
    <col min="13579" max="13579" width="1.140625" style="158" customWidth="1"/>
    <col min="13580" max="13580" width="6.7109375" style="158"/>
    <col min="13581" max="13581" width="7.85546875" style="158" bestFit="1" customWidth="1"/>
    <col min="13582" max="13821" width="6.7109375" style="158"/>
    <col min="13822" max="13822" width="0.85546875" style="158" customWidth="1"/>
    <col min="13823" max="13823" width="45.85546875" style="158" customWidth="1"/>
    <col min="13824" max="13824" width="0.5703125" style="158" customWidth="1"/>
    <col min="13825" max="13825" width="7.28515625" style="158" customWidth="1"/>
    <col min="13826" max="13826" width="1" style="158" customWidth="1"/>
    <col min="13827" max="13827" width="5.85546875" style="158" customWidth="1"/>
    <col min="13828" max="13828" width="10.7109375" style="158" customWidth="1"/>
    <col min="13829" max="13829" width="1" style="158" customWidth="1"/>
    <col min="13830" max="13830" width="6.7109375" style="158" customWidth="1"/>
    <col min="13831" max="13831" width="6.5703125" style="158" customWidth="1"/>
    <col min="13832" max="13832" width="10.7109375" style="158" customWidth="1"/>
    <col min="13833" max="13833" width="0.85546875" style="158" customWidth="1"/>
    <col min="13834" max="13834" width="0.7109375" style="158" customWidth="1"/>
    <col min="13835" max="13835" width="1.140625" style="158" customWidth="1"/>
    <col min="13836" max="13836" width="6.7109375" style="158"/>
    <col min="13837" max="13837" width="7.85546875" style="158" bestFit="1" customWidth="1"/>
    <col min="13838" max="14077" width="6.7109375" style="158"/>
    <col min="14078" max="14078" width="0.85546875" style="158" customWidth="1"/>
    <col min="14079" max="14079" width="45.85546875" style="158" customWidth="1"/>
    <col min="14080" max="14080" width="0.5703125" style="158" customWidth="1"/>
    <col min="14081" max="14081" width="7.28515625" style="158" customWidth="1"/>
    <col min="14082" max="14082" width="1" style="158" customWidth="1"/>
    <col min="14083" max="14083" width="5.85546875" style="158" customWidth="1"/>
    <col min="14084" max="14084" width="10.7109375" style="158" customWidth="1"/>
    <col min="14085" max="14085" width="1" style="158" customWidth="1"/>
    <col min="14086" max="14086" width="6.7109375" style="158" customWidth="1"/>
    <col min="14087" max="14087" width="6.5703125" style="158" customWidth="1"/>
    <col min="14088" max="14088" width="10.7109375" style="158" customWidth="1"/>
    <col min="14089" max="14089" width="0.85546875" style="158" customWidth="1"/>
    <col min="14090" max="14090" width="0.7109375" style="158" customWidth="1"/>
    <col min="14091" max="14091" width="1.140625" style="158" customWidth="1"/>
    <col min="14092" max="14092" width="6.7109375" style="158"/>
    <col min="14093" max="14093" width="7.85546875" style="158" bestFit="1" customWidth="1"/>
    <col min="14094" max="14333" width="6.7109375" style="158"/>
    <col min="14334" max="14334" width="0.85546875" style="158" customWidth="1"/>
    <col min="14335" max="14335" width="45.85546875" style="158" customWidth="1"/>
    <col min="14336" max="14336" width="0.5703125" style="158" customWidth="1"/>
    <col min="14337" max="14337" width="7.28515625" style="158" customWidth="1"/>
    <col min="14338" max="14338" width="1" style="158" customWidth="1"/>
    <col min="14339" max="14339" width="5.85546875" style="158" customWidth="1"/>
    <col min="14340" max="14340" width="10.7109375" style="158" customWidth="1"/>
    <col min="14341" max="14341" width="1" style="158" customWidth="1"/>
    <col min="14342" max="14342" width="6.7109375" style="158" customWidth="1"/>
    <col min="14343" max="14343" width="6.5703125" style="158" customWidth="1"/>
    <col min="14344" max="14344" width="10.7109375" style="158" customWidth="1"/>
    <col min="14345" max="14345" width="0.85546875" style="158" customWidth="1"/>
    <col min="14346" max="14346" width="0.7109375" style="158" customWidth="1"/>
    <col min="14347" max="14347" width="1.140625" style="158" customWidth="1"/>
    <col min="14348" max="14348" width="6.7109375" style="158"/>
    <col min="14349" max="14349" width="7.85546875" style="158" bestFit="1" customWidth="1"/>
    <col min="14350" max="14589" width="6.7109375" style="158"/>
    <col min="14590" max="14590" width="0.85546875" style="158" customWidth="1"/>
    <col min="14591" max="14591" width="45.85546875" style="158" customWidth="1"/>
    <col min="14592" max="14592" width="0.5703125" style="158" customWidth="1"/>
    <col min="14593" max="14593" width="7.28515625" style="158" customWidth="1"/>
    <col min="14594" max="14594" width="1" style="158" customWidth="1"/>
    <col min="14595" max="14595" width="5.85546875" style="158" customWidth="1"/>
    <col min="14596" max="14596" width="10.7109375" style="158" customWidth="1"/>
    <col min="14597" max="14597" width="1" style="158" customWidth="1"/>
    <col min="14598" max="14598" width="6.7109375" style="158" customWidth="1"/>
    <col min="14599" max="14599" width="6.5703125" style="158" customWidth="1"/>
    <col min="14600" max="14600" width="10.7109375" style="158" customWidth="1"/>
    <col min="14601" max="14601" width="0.85546875" style="158" customWidth="1"/>
    <col min="14602" max="14602" width="0.7109375" style="158" customWidth="1"/>
    <col min="14603" max="14603" width="1.140625" style="158" customWidth="1"/>
    <col min="14604" max="14604" width="6.7109375" style="158"/>
    <col min="14605" max="14605" width="7.85546875" style="158" bestFit="1" customWidth="1"/>
    <col min="14606" max="14845" width="6.7109375" style="158"/>
    <col min="14846" max="14846" width="0.85546875" style="158" customWidth="1"/>
    <col min="14847" max="14847" width="45.85546875" style="158" customWidth="1"/>
    <col min="14848" max="14848" width="0.5703125" style="158" customWidth="1"/>
    <col min="14849" max="14849" width="7.28515625" style="158" customWidth="1"/>
    <col min="14850" max="14850" width="1" style="158" customWidth="1"/>
    <col min="14851" max="14851" width="5.85546875" style="158" customWidth="1"/>
    <col min="14852" max="14852" width="10.7109375" style="158" customWidth="1"/>
    <col min="14853" max="14853" width="1" style="158" customWidth="1"/>
    <col min="14854" max="14854" width="6.7109375" style="158" customWidth="1"/>
    <col min="14855" max="14855" width="6.5703125" style="158" customWidth="1"/>
    <col min="14856" max="14856" width="10.7109375" style="158" customWidth="1"/>
    <col min="14857" max="14857" width="0.85546875" style="158" customWidth="1"/>
    <col min="14858" max="14858" width="0.7109375" style="158" customWidth="1"/>
    <col min="14859" max="14859" width="1.140625" style="158" customWidth="1"/>
    <col min="14860" max="14860" width="6.7109375" style="158"/>
    <col min="14861" max="14861" width="7.85546875" style="158" bestFit="1" customWidth="1"/>
    <col min="14862" max="15101" width="6.7109375" style="158"/>
    <col min="15102" max="15102" width="0.85546875" style="158" customWidth="1"/>
    <col min="15103" max="15103" width="45.85546875" style="158" customWidth="1"/>
    <col min="15104" max="15104" width="0.5703125" style="158" customWidth="1"/>
    <col min="15105" max="15105" width="7.28515625" style="158" customWidth="1"/>
    <col min="15106" max="15106" width="1" style="158" customWidth="1"/>
    <col min="15107" max="15107" width="5.85546875" style="158" customWidth="1"/>
    <col min="15108" max="15108" width="10.7109375" style="158" customWidth="1"/>
    <col min="15109" max="15109" width="1" style="158" customWidth="1"/>
    <col min="15110" max="15110" width="6.7109375" style="158" customWidth="1"/>
    <col min="15111" max="15111" width="6.5703125" style="158" customWidth="1"/>
    <col min="15112" max="15112" width="10.7109375" style="158" customWidth="1"/>
    <col min="15113" max="15113" width="0.85546875" style="158" customWidth="1"/>
    <col min="15114" max="15114" width="0.7109375" style="158" customWidth="1"/>
    <col min="15115" max="15115" width="1.140625" style="158" customWidth="1"/>
    <col min="15116" max="15116" width="6.7109375" style="158"/>
    <col min="15117" max="15117" width="7.85546875" style="158" bestFit="1" customWidth="1"/>
    <col min="15118" max="15357" width="6.7109375" style="158"/>
    <col min="15358" max="15358" width="0.85546875" style="158" customWidth="1"/>
    <col min="15359" max="15359" width="45.85546875" style="158" customWidth="1"/>
    <col min="15360" max="15360" width="0.5703125" style="158" customWidth="1"/>
    <col min="15361" max="15361" width="7.28515625" style="158" customWidth="1"/>
    <col min="15362" max="15362" width="1" style="158" customWidth="1"/>
    <col min="15363" max="15363" width="5.85546875" style="158" customWidth="1"/>
    <col min="15364" max="15364" width="10.7109375" style="158" customWidth="1"/>
    <col min="15365" max="15365" width="1" style="158" customWidth="1"/>
    <col min="15366" max="15366" width="6.7109375" style="158" customWidth="1"/>
    <col min="15367" max="15367" width="6.5703125" style="158" customWidth="1"/>
    <col min="15368" max="15368" width="10.7109375" style="158" customWidth="1"/>
    <col min="15369" max="15369" width="0.85546875" style="158" customWidth="1"/>
    <col min="15370" max="15370" width="0.7109375" style="158" customWidth="1"/>
    <col min="15371" max="15371" width="1.140625" style="158" customWidth="1"/>
    <col min="15372" max="15372" width="6.7109375" style="158"/>
    <col min="15373" max="15373" width="7.85546875" style="158" bestFit="1" customWidth="1"/>
    <col min="15374" max="15613" width="6.7109375" style="158"/>
    <col min="15614" max="15614" width="0.85546875" style="158" customWidth="1"/>
    <col min="15615" max="15615" width="45.85546875" style="158" customWidth="1"/>
    <col min="15616" max="15616" width="0.5703125" style="158" customWidth="1"/>
    <col min="15617" max="15617" width="7.28515625" style="158" customWidth="1"/>
    <col min="15618" max="15618" width="1" style="158" customWidth="1"/>
    <col min="15619" max="15619" width="5.85546875" style="158" customWidth="1"/>
    <col min="15620" max="15620" width="10.7109375" style="158" customWidth="1"/>
    <col min="15621" max="15621" width="1" style="158" customWidth="1"/>
    <col min="15622" max="15622" width="6.7109375" style="158" customWidth="1"/>
    <col min="15623" max="15623" width="6.5703125" style="158" customWidth="1"/>
    <col min="15624" max="15624" width="10.7109375" style="158" customWidth="1"/>
    <col min="15625" max="15625" width="0.85546875" style="158" customWidth="1"/>
    <col min="15626" max="15626" width="0.7109375" style="158" customWidth="1"/>
    <col min="15627" max="15627" width="1.140625" style="158" customWidth="1"/>
    <col min="15628" max="15628" width="6.7109375" style="158"/>
    <col min="15629" max="15629" width="7.85546875" style="158" bestFit="1" customWidth="1"/>
    <col min="15630" max="15869" width="6.7109375" style="158"/>
    <col min="15870" max="15870" width="0.85546875" style="158" customWidth="1"/>
    <col min="15871" max="15871" width="45.85546875" style="158" customWidth="1"/>
    <col min="15872" max="15872" width="0.5703125" style="158" customWidth="1"/>
    <col min="15873" max="15873" width="7.28515625" style="158" customWidth="1"/>
    <col min="15874" max="15874" width="1" style="158" customWidth="1"/>
    <col min="15875" max="15875" width="5.85546875" style="158" customWidth="1"/>
    <col min="15876" max="15876" width="10.7109375" style="158" customWidth="1"/>
    <col min="15877" max="15877" width="1" style="158" customWidth="1"/>
    <col min="15878" max="15878" width="6.7109375" style="158" customWidth="1"/>
    <col min="15879" max="15879" width="6.5703125" style="158" customWidth="1"/>
    <col min="15880" max="15880" width="10.7109375" style="158" customWidth="1"/>
    <col min="15881" max="15881" width="0.85546875" style="158" customWidth="1"/>
    <col min="15882" max="15882" width="0.7109375" style="158" customWidth="1"/>
    <col min="15883" max="15883" width="1.140625" style="158" customWidth="1"/>
    <col min="15884" max="15884" width="6.7109375" style="158"/>
    <col min="15885" max="15885" width="7.85546875" style="158" bestFit="1" customWidth="1"/>
    <col min="15886" max="16125" width="6.7109375" style="158"/>
    <col min="16126" max="16126" width="0.85546875" style="158" customWidth="1"/>
    <col min="16127" max="16127" width="45.85546875" style="158" customWidth="1"/>
    <col min="16128" max="16128" width="0.5703125" style="158" customWidth="1"/>
    <col min="16129" max="16129" width="7.28515625" style="158" customWidth="1"/>
    <col min="16130" max="16130" width="1" style="158" customWidth="1"/>
    <col min="16131" max="16131" width="5.85546875" style="158" customWidth="1"/>
    <col min="16132" max="16132" width="10.7109375" style="158" customWidth="1"/>
    <col min="16133" max="16133" width="1" style="158" customWidth="1"/>
    <col min="16134" max="16134" width="6.7109375" style="158" customWidth="1"/>
    <col min="16135" max="16135" width="6.5703125" style="158" customWidth="1"/>
    <col min="16136" max="16136" width="10.7109375" style="158" customWidth="1"/>
    <col min="16137" max="16137" width="0.85546875" style="158" customWidth="1"/>
    <col min="16138" max="16138" width="0.7109375" style="158" customWidth="1"/>
    <col min="16139" max="16139" width="1.140625" style="158" customWidth="1"/>
    <col min="16140" max="16140" width="6.7109375" style="158"/>
    <col min="16141" max="16141" width="7.85546875" style="158" bestFit="1" customWidth="1"/>
    <col min="16142" max="16384" width="6.7109375" style="158"/>
  </cols>
  <sheetData>
    <row r="1" spans="1:11">
      <c r="I1" s="160"/>
      <c r="K1" s="651" t="s">
        <v>326</v>
      </c>
    </row>
    <row r="2" spans="1:11">
      <c r="I2" s="160"/>
      <c r="J2" s="161"/>
      <c r="K2" s="161" t="s">
        <v>327</v>
      </c>
    </row>
    <row r="3" spans="1:11" ht="15" customHeight="1">
      <c r="I3" s="160"/>
      <c r="J3" s="161"/>
      <c r="K3" s="161"/>
    </row>
    <row r="4" spans="1:11" ht="15" customHeight="1">
      <c r="I4" s="160"/>
      <c r="J4" s="161"/>
      <c r="K4" s="161"/>
    </row>
    <row r="5" spans="1:11" ht="15.75" customHeight="1">
      <c r="B5" s="651" t="s">
        <v>757</v>
      </c>
      <c r="C5" s="549" t="s">
        <v>990</v>
      </c>
    </row>
    <row r="6" spans="1:11">
      <c r="B6" s="161" t="s">
        <v>758</v>
      </c>
      <c r="C6" s="160" t="s">
        <v>991</v>
      </c>
    </row>
    <row r="7" spans="1:11" ht="15" customHeight="1" thickBot="1"/>
    <row r="8" spans="1:11" ht="8.1" customHeight="1" thickTop="1">
      <c r="A8" s="652"/>
      <c r="B8" s="652"/>
      <c r="C8" s="652"/>
      <c r="D8" s="653"/>
      <c r="E8" s="652"/>
      <c r="F8" s="652"/>
      <c r="G8" s="652"/>
      <c r="H8" s="655"/>
      <c r="I8" s="652"/>
      <c r="J8" s="652"/>
      <c r="K8" s="652"/>
    </row>
    <row r="9" spans="1:11">
      <c r="A9" s="162"/>
      <c r="B9" s="152" t="s">
        <v>383</v>
      </c>
      <c r="C9" s="162"/>
      <c r="D9" s="1125" t="s">
        <v>626</v>
      </c>
      <c r="E9" s="1125"/>
      <c r="F9" s="1125"/>
      <c r="G9" s="179"/>
      <c r="H9" s="1125" t="s">
        <v>330</v>
      </c>
      <c r="I9" s="1125"/>
      <c r="J9" s="1125"/>
      <c r="K9" s="162"/>
    </row>
    <row r="10" spans="1:11" ht="14.25">
      <c r="A10" s="162"/>
      <c r="B10" s="172" t="s">
        <v>384</v>
      </c>
      <c r="C10" s="162"/>
      <c r="D10" s="1126" t="s">
        <v>625</v>
      </c>
      <c r="E10" s="1126"/>
      <c r="F10" s="1126"/>
      <c r="G10" s="656"/>
      <c r="H10" s="1126" t="s">
        <v>303</v>
      </c>
      <c r="I10" s="1126"/>
      <c r="J10" s="1126"/>
      <c r="K10" s="162"/>
    </row>
    <row r="11" spans="1:11">
      <c r="A11" s="162"/>
      <c r="B11" s="162"/>
      <c r="C11" s="162"/>
      <c r="D11" s="657" t="s">
        <v>25</v>
      </c>
      <c r="E11" s="657" t="s">
        <v>42</v>
      </c>
      <c r="F11" s="657" t="s">
        <v>41</v>
      </c>
      <c r="G11" s="153"/>
      <c r="H11" s="657" t="s">
        <v>25</v>
      </c>
      <c r="I11" s="657" t="s">
        <v>42</v>
      </c>
      <c r="J11" s="657" t="s">
        <v>41</v>
      </c>
      <c r="K11" s="162"/>
    </row>
    <row r="12" spans="1:11" ht="14.25">
      <c r="A12" s="162"/>
      <c r="B12" s="162"/>
      <c r="C12" s="162"/>
      <c r="D12" s="164" t="s">
        <v>22</v>
      </c>
      <c r="E12" s="164" t="s">
        <v>39</v>
      </c>
      <c r="F12" s="164" t="s">
        <v>38</v>
      </c>
      <c r="G12" s="164"/>
      <c r="H12" s="164" t="s">
        <v>22</v>
      </c>
      <c r="I12" s="164" t="s">
        <v>39</v>
      </c>
      <c r="J12" s="164" t="s">
        <v>38</v>
      </c>
      <c r="K12" s="162"/>
    </row>
    <row r="13" spans="1:11" ht="8.1" customHeight="1">
      <c r="A13" s="175"/>
      <c r="B13" s="175"/>
      <c r="C13" s="175"/>
      <c r="D13" s="658"/>
      <c r="E13" s="659"/>
      <c r="F13" s="659"/>
      <c r="G13" s="659"/>
      <c r="H13" s="658"/>
      <c r="I13" s="659"/>
      <c r="J13" s="659"/>
      <c r="K13" s="175"/>
    </row>
    <row r="14" spans="1:11" ht="8.1" customHeight="1">
      <c r="A14" s="162"/>
      <c r="B14" s="162"/>
      <c r="C14" s="162"/>
      <c r="D14" s="163"/>
      <c r="E14" s="164"/>
      <c r="F14" s="164"/>
      <c r="G14" s="164"/>
      <c r="H14" s="163"/>
      <c r="I14" s="164"/>
      <c r="J14" s="164"/>
      <c r="K14" s="162"/>
    </row>
    <row r="15" spans="1:11" ht="20.100000000000001" customHeight="1">
      <c r="A15" s="162"/>
      <c r="B15" s="152" t="s">
        <v>17</v>
      </c>
      <c r="C15" s="162"/>
      <c r="D15" s="165">
        <f>SUM(E15:F15)</f>
        <v>7302</v>
      </c>
      <c r="E15" s="165">
        <f>SUM(E17:E147)</f>
        <v>2888</v>
      </c>
      <c r="F15" s="165">
        <f>SUM(F17:F147)</f>
        <v>4414</v>
      </c>
      <c r="G15" s="165"/>
      <c r="H15" s="165">
        <f>SUM(I15:J15)</f>
        <v>77816</v>
      </c>
      <c r="I15" s="165">
        <f>SUM(I17:I147)</f>
        <v>43769</v>
      </c>
      <c r="J15" s="165">
        <f>SUM(J17:J147)</f>
        <v>34047</v>
      </c>
      <c r="K15" s="202"/>
    </row>
    <row r="16" spans="1:11" ht="24.95" customHeight="1">
      <c r="A16" s="162"/>
      <c r="B16" s="133" t="s">
        <v>16</v>
      </c>
      <c r="C16" s="162"/>
      <c r="D16" s="944"/>
      <c r="E16" s="165"/>
      <c r="F16" s="944"/>
      <c r="G16" s="166"/>
      <c r="H16" s="167"/>
      <c r="I16" s="944"/>
      <c r="J16" s="944"/>
      <c r="K16" s="202"/>
    </row>
    <row r="17" spans="1:11" ht="18" customHeight="1">
      <c r="A17" s="162"/>
      <c r="B17" s="946" t="s">
        <v>704</v>
      </c>
      <c r="C17" s="947"/>
      <c r="D17" s="969">
        <v>308</v>
      </c>
      <c r="E17" s="972">
        <v>106</v>
      </c>
      <c r="F17" s="969">
        <v>202</v>
      </c>
      <c r="G17" s="949"/>
      <c r="H17" s="978">
        <v>3267</v>
      </c>
      <c r="I17" s="970">
        <v>2045</v>
      </c>
      <c r="J17" s="970">
        <v>1222</v>
      </c>
      <c r="K17" s="162"/>
    </row>
    <row r="18" spans="1:11" ht="14.25" customHeight="1">
      <c r="A18" s="162"/>
      <c r="B18" s="951" t="s">
        <v>705</v>
      </c>
      <c r="C18" s="947"/>
      <c r="D18" s="949"/>
      <c r="E18" s="949"/>
      <c r="F18" s="949"/>
      <c r="G18" s="949"/>
      <c r="H18" s="949"/>
      <c r="I18" s="949"/>
      <c r="J18" s="949"/>
      <c r="K18" s="162"/>
    </row>
    <row r="19" spans="1:11" ht="18" customHeight="1">
      <c r="A19" s="162"/>
      <c r="B19" s="946" t="s">
        <v>385</v>
      </c>
      <c r="C19" s="947"/>
      <c r="D19" s="969">
        <v>162</v>
      </c>
      <c r="E19" s="970">
        <v>60</v>
      </c>
      <c r="F19" s="969">
        <v>102</v>
      </c>
      <c r="G19" s="949"/>
      <c r="H19" s="970">
        <v>1753</v>
      </c>
      <c r="I19" s="970">
        <v>998</v>
      </c>
      <c r="J19" s="970">
        <v>755</v>
      </c>
      <c r="K19" s="202"/>
    </row>
    <row r="20" spans="1:11" ht="14.25" customHeight="1">
      <c r="A20" s="162"/>
      <c r="B20" s="951" t="s">
        <v>386</v>
      </c>
      <c r="C20" s="947"/>
      <c r="D20" s="949"/>
      <c r="E20" s="949"/>
      <c r="F20" s="949"/>
      <c r="G20" s="949"/>
      <c r="H20" s="949"/>
      <c r="I20" s="949"/>
      <c r="J20" s="949"/>
      <c r="K20" s="202"/>
    </row>
    <row r="21" spans="1:11" ht="18" customHeight="1">
      <c r="A21" s="162"/>
      <c r="B21" s="946" t="s">
        <v>387</v>
      </c>
      <c r="C21" s="947"/>
      <c r="D21" s="969">
        <v>45</v>
      </c>
      <c r="E21" s="969">
        <v>13</v>
      </c>
      <c r="F21" s="969">
        <v>32</v>
      </c>
      <c r="G21" s="949"/>
      <c r="H21" s="969">
        <v>451</v>
      </c>
      <c r="I21" s="969">
        <v>212</v>
      </c>
      <c r="J21" s="969">
        <v>239</v>
      </c>
      <c r="K21" s="162"/>
    </row>
    <row r="22" spans="1:11" ht="14.25" customHeight="1">
      <c r="A22" s="162"/>
      <c r="B22" s="951" t="s">
        <v>388</v>
      </c>
      <c r="C22" s="947"/>
      <c r="D22" s="949"/>
      <c r="E22" s="949"/>
      <c r="F22" s="949"/>
      <c r="G22" s="949"/>
      <c r="H22" s="949"/>
      <c r="I22" s="949"/>
      <c r="J22" s="949"/>
      <c r="K22" s="162"/>
    </row>
    <row r="23" spans="1:11" ht="18" customHeight="1">
      <c r="A23" s="162"/>
      <c r="B23" s="946" t="s">
        <v>577</v>
      </c>
      <c r="C23" s="947"/>
      <c r="D23" s="969">
        <v>161</v>
      </c>
      <c r="E23" s="969">
        <v>60</v>
      </c>
      <c r="F23" s="969">
        <v>101</v>
      </c>
      <c r="G23" s="949"/>
      <c r="H23" s="969">
        <v>1668</v>
      </c>
      <c r="I23" s="969">
        <v>873</v>
      </c>
      <c r="J23" s="969">
        <v>795</v>
      </c>
      <c r="K23" s="162"/>
    </row>
    <row r="24" spans="1:11" ht="14.25" customHeight="1">
      <c r="A24" s="162"/>
      <c r="B24" s="951" t="s">
        <v>578</v>
      </c>
      <c r="C24" s="947"/>
      <c r="D24" s="949"/>
      <c r="E24" s="949"/>
      <c r="F24" s="949"/>
      <c r="G24" s="949"/>
      <c r="H24" s="949"/>
      <c r="I24" s="949"/>
      <c r="J24" s="949"/>
      <c r="K24" s="162"/>
    </row>
    <row r="25" spans="1:11" ht="8.1" customHeight="1">
      <c r="A25" s="162"/>
      <c r="B25" s="951"/>
      <c r="C25" s="947"/>
      <c r="D25" s="949"/>
      <c r="E25" s="949"/>
      <c r="F25" s="949"/>
      <c r="G25" s="949"/>
      <c r="H25" s="949"/>
      <c r="I25" s="949"/>
      <c r="J25" s="949"/>
      <c r="K25" s="162"/>
    </row>
    <row r="26" spans="1:11" ht="24.95" customHeight="1">
      <c r="A26" s="162"/>
      <c r="B26" s="952" t="s">
        <v>15</v>
      </c>
      <c r="C26" s="947"/>
      <c r="D26" s="949"/>
      <c r="E26" s="949"/>
      <c r="F26" s="949"/>
      <c r="G26" s="949"/>
      <c r="H26" s="949"/>
      <c r="I26" s="949"/>
      <c r="J26" s="949"/>
      <c r="K26" s="162"/>
    </row>
    <row r="27" spans="1:11" ht="18" customHeight="1">
      <c r="A27" s="162"/>
      <c r="B27" s="946" t="s">
        <v>389</v>
      </c>
      <c r="C27" s="947"/>
      <c r="D27" s="969">
        <v>390</v>
      </c>
      <c r="E27" s="972">
        <v>163</v>
      </c>
      <c r="F27" s="969">
        <v>227</v>
      </c>
      <c r="G27" s="949"/>
      <c r="H27" s="969">
        <v>4181</v>
      </c>
      <c r="I27" s="970">
        <v>2376</v>
      </c>
      <c r="J27" s="970">
        <v>1805</v>
      </c>
      <c r="K27" s="202"/>
    </row>
    <row r="28" spans="1:11" ht="14.25" customHeight="1">
      <c r="A28" s="162"/>
      <c r="B28" s="951" t="s">
        <v>390</v>
      </c>
      <c r="C28" s="947"/>
      <c r="D28" s="949"/>
      <c r="E28" s="949"/>
      <c r="F28" s="949"/>
      <c r="G28" s="949"/>
      <c r="H28" s="949"/>
      <c r="I28" s="949"/>
      <c r="J28" s="949"/>
      <c r="K28" s="202"/>
    </row>
    <row r="29" spans="1:11" ht="18" customHeight="1">
      <c r="A29" s="162"/>
      <c r="B29" s="946" t="s">
        <v>391</v>
      </c>
      <c r="C29" s="947"/>
      <c r="D29" s="969">
        <v>308</v>
      </c>
      <c r="E29" s="970">
        <v>106</v>
      </c>
      <c r="F29" s="969">
        <v>202</v>
      </c>
      <c r="G29" s="949"/>
      <c r="H29" s="969">
        <v>3235</v>
      </c>
      <c r="I29" s="970">
        <v>1790</v>
      </c>
      <c r="J29" s="970">
        <v>1445</v>
      </c>
      <c r="K29" s="202"/>
    </row>
    <row r="30" spans="1:11" ht="14.25" customHeight="1">
      <c r="A30" s="162"/>
      <c r="B30" s="951" t="s">
        <v>392</v>
      </c>
      <c r="C30" s="947"/>
      <c r="D30" s="949"/>
      <c r="E30" s="949"/>
      <c r="F30" s="949"/>
      <c r="G30" s="949"/>
      <c r="H30" s="949"/>
      <c r="I30" s="949"/>
      <c r="J30" s="949"/>
      <c r="K30" s="202"/>
    </row>
    <row r="31" spans="1:11" ht="8.1" customHeight="1">
      <c r="A31" s="162"/>
      <c r="B31" s="951"/>
      <c r="C31" s="947"/>
      <c r="D31" s="953"/>
      <c r="E31" s="953"/>
      <c r="F31" s="949"/>
      <c r="G31" s="954"/>
      <c r="H31" s="949"/>
      <c r="I31" s="953"/>
      <c r="J31" s="953"/>
      <c r="K31" s="202"/>
    </row>
    <row r="32" spans="1:11" ht="24.95" customHeight="1">
      <c r="A32" s="162"/>
      <c r="B32" s="952" t="s">
        <v>14</v>
      </c>
      <c r="C32" s="947"/>
      <c r="D32" s="953"/>
      <c r="E32" s="953"/>
      <c r="F32" s="953"/>
      <c r="G32" s="954"/>
      <c r="H32" s="953"/>
      <c r="I32" s="953"/>
      <c r="J32" s="953"/>
      <c r="K32" s="202"/>
    </row>
    <row r="33" spans="1:22" ht="18" customHeight="1">
      <c r="A33" s="162"/>
      <c r="B33" s="946" t="s">
        <v>393</v>
      </c>
      <c r="C33" s="947"/>
      <c r="D33" s="969">
        <v>385</v>
      </c>
      <c r="E33" s="972">
        <v>175</v>
      </c>
      <c r="F33" s="969">
        <v>210</v>
      </c>
      <c r="G33" s="949"/>
      <c r="H33" s="969">
        <v>3644</v>
      </c>
      <c r="I33" s="970">
        <v>2140</v>
      </c>
      <c r="J33" s="970">
        <v>1504</v>
      </c>
      <c r="K33" s="202"/>
    </row>
    <row r="34" spans="1:22" ht="14.25" customHeight="1">
      <c r="A34" s="162"/>
      <c r="B34" s="951" t="s">
        <v>394</v>
      </c>
      <c r="C34" s="947"/>
      <c r="D34" s="953"/>
      <c r="E34" s="953"/>
      <c r="F34" s="953"/>
      <c r="G34" s="954"/>
      <c r="H34" s="953"/>
      <c r="I34" s="953"/>
      <c r="J34" s="953"/>
      <c r="K34" s="202"/>
    </row>
    <row r="35" spans="1:22" ht="18" customHeight="1">
      <c r="A35" s="162"/>
      <c r="B35" s="946" t="s">
        <v>395</v>
      </c>
      <c r="C35" s="953"/>
      <c r="D35" s="969">
        <v>93</v>
      </c>
      <c r="E35" s="970">
        <v>46</v>
      </c>
      <c r="F35" s="969">
        <v>47</v>
      </c>
      <c r="G35" s="949"/>
      <c r="H35" s="969">
        <v>1026</v>
      </c>
      <c r="I35" s="970">
        <v>616</v>
      </c>
      <c r="J35" s="970">
        <v>410</v>
      </c>
      <c r="K35" s="167"/>
    </row>
    <row r="36" spans="1:22" ht="14.25" customHeight="1">
      <c r="A36" s="162"/>
      <c r="B36" s="951" t="s">
        <v>396</v>
      </c>
      <c r="C36" s="953"/>
      <c r="D36" s="953"/>
      <c r="E36" s="953"/>
      <c r="F36" s="954"/>
      <c r="G36" s="953"/>
      <c r="H36" s="953"/>
      <c r="I36" s="953"/>
      <c r="J36" s="953"/>
      <c r="K36" s="167"/>
    </row>
    <row r="37" spans="1:22" ht="8.1" customHeight="1">
      <c r="A37" s="162"/>
      <c r="B37" s="955"/>
      <c r="C37" s="947"/>
      <c r="D37" s="953"/>
      <c r="E37" s="953"/>
      <c r="F37" s="953"/>
      <c r="G37" s="954"/>
      <c r="H37" s="953"/>
      <c r="I37" s="953"/>
      <c r="J37" s="953"/>
      <c r="K37" s="202"/>
    </row>
    <row r="38" spans="1:22" ht="24.95" customHeight="1">
      <c r="A38" s="162"/>
      <c r="B38" s="952" t="s">
        <v>13</v>
      </c>
      <c r="C38" s="947"/>
      <c r="D38" s="953"/>
      <c r="E38" s="953"/>
      <c r="F38" s="953"/>
      <c r="G38" s="954"/>
      <c r="H38" s="953"/>
      <c r="I38" s="953"/>
      <c r="J38" s="953"/>
      <c r="K38" s="202"/>
    </row>
    <row r="39" spans="1:22" ht="18" customHeight="1">
      <c r="A39" s="162"/>
      <c r="B39" s="946" t="s">
        <v>621</v>
      </c>
      <c r="C39" s="947"/>
      <c r="D39" s="969">
        <v>130</v>
      </c>
      <c r="E39" s="970">
        <v>51</v>
      </c>
      <c r="F39" s="969">
        <v>79</v>
      </c>
      <c r="G39" s="949"/>
      <c r="H39" s="969">
        <v>1118</v>
      </c>
      <c r="I39" s="970">
        <v>615</v>
      </c>
      <c r="J39" s="970">
        <v>503</v>
      </c>
      <c r="K39" s="202"/>
    </row>
    <row r="40" spans="1:22" ht="14.25" customHeight="1">
      <c r="A40" s="162"/>
      <c r="B40" s="951" t="s">
        <v>622</v>
      </c>
      <c r="C40" s="947"/>
      <c r="D40" s="953"/>
      <c r="E40" s="953"/>
      <c r="F40" s="953"/>
      <c r="G40" s="954"/>
      <c r="H40" s="953"/>
      <c r="I40" s="953"/>
      <c r="J40" s="953"/>
      <c r="K40" s="202"/>
    </row>
    <row r="41" spans="1:22" ht="18" customHeight="1">
      <c r="A41" s="162"/>
      <c r="B41" s="946" t="s">
        <v>397</v>
      </c>
      <c r="C41" s="947"/>
      <c r="D41" s="969">
        <v>316</v>
      </c>
      <c r="E41" s="970">
        <v>99</v>
      </c>
      <c r="F41" s="969">
        <v>217</v>
      </c>
      <c r="G41" s="949"/>
      <c r="H41" s="969">
        <v>4470</v>
      </c>
      <c r="I41" s="970">
        <v>2287</v>
      </c>
      <c r="J41" s="970">
        <v>2183</v>
      </c>
      <c r="K41" s="202"/>
      <c r="L41" s="152"/>
      <c r="M41" s="162"/>
      <c r="N41" s="197"/>
      <c r="O41" s="197"/>
      <c r="P41" s="197"/>
      <c r="Q41" s="198"/>
      <c r="R41" s="173"/>
      <c r="S41" s="173"/>
      <c r="T41" s="197"/>
      <c r="U41" s="197"/>
      <c r="V41" s="169"/>
    </row>
    <row r="42" spans="1:22" ht="14.25" customHeight="1">
      <c r="A42" s="162"/>
      <c r="B42" s="951" t="s">
        <v>398</v>
      </c>
      <c r="C42" s="947"/>
      <c r="D42" s="953"/>
      <c r="E42" s="953"/>
      <c r="F42" s="953"/>
      <c r="G42" s="954"/>
      <c r="H42" s="953"/>
      <c r="I42" s="953"/>
      <c r="J42" s="953"/>
      <c r="K42" s="202"/>
      <c r="L42" s="172"/>
      <c r="M42" s="162"/>
      <c r="N42" s="197"/>
      <c r="O42" s="197"/>
      <c r="P42" s="197"/>
      <c r="Q42" s="198"/>
      <c r="R42" s="173"/>
      <c r="S42" s="173"/>
      <c r="T42" s="197"/>
      <c r="U42" s="197"/>
      <c r="V42" s="169"/>
    </row>
    <row r="43" spans="1:22" ht="8.1" customHeight="1">
      <c r="A43" s="162"/>
      <c r="B43" s="955"/>
      <c r="C43" s="947"/>
      <c r="D43" s="953"/>
      <c r="E43" s="953"/>
      <c r="F43" s="953"/>
      <c r="G43" s="954"/>
      <c r="H43" s="953"/>
      <c r="I43" s="953"/>
      <c r="J43" s="953"/>
      <c r="K43" s="202"/>
      <c r="L43" s="172"/>
      <c r="M43" s="162"/>
      <c r="N43" s="197"/>
      <c r="O43" s="197"/>
      <c r="P43" s="197"/>
      <c r="Q43" s="198"/>
      <c r="R43" s="173"/>
      <c r="S43" s="173"/>
      <c r="T43" s="197"/>
      <c r="U43" s="197"/>
      <c r="V43" s="169"/>
    </row>
    <row r="44" spans="1:22" ht="24.95" customHeight="1">
      <c r="A44" s="162"/>
      <c r="B44" s="952" t="s">
        <v>12</v>
      </c>
      <c r="C44" s="947"/>
      <c r="D44" s="953"/>
      <c r="E44" s="953"/>
      <c r="F44" s="953"/>
      <c r="G44" s="954"/>
      <c r="H44" s="953"/>
      <c r="I44" s="953"/>
      <c r="J44" s="953"/>
      <c r="K44" s="202"/>
      <c r="L44" s="172"/>
      <c r="M44" s="162"/>
      <c r="N44" s="197"/>
      <c r="O44" s="197"/>
      <c r="P44" s="197"/>
      <c r="Q44" s="198"/>
      <c r="R44" s="173"/>
      <c r="S44" s="173"/>
      <c r="T44" s="197"/>
      <c r="U44" s="197"/>
      <c r="V44" s="169"/>
    </row>
    <row r="45" spans="1:22" ht="18" customHeight="1">
      <c r="A45" s="162"/>
      <c r="B45" s="946" t="s">
        <v>399</v>
      </c>
      <c r="C45" s="947"/>
      <c r="D45" s="969">
        <v>395</v>
      </c>
      <c r="E45" s="969">
        <v>147</v>
      </c>
      <c r="F45" s="969">
        <v>248</v>
      </c>
      <c r="G45" s="949"/>
      <c r="H45" s="969">
        <v>4632</v>
      </c>
      <c r="I45" s="969">
        <v>2873</v>
      </c>
      <c r="J45" s="969">
        <v>1759</v>
      </c>
      <c r="K45" s="202"/>
    </row>
    <row r="46" spans="1:22" ht="14.25" customHeight="1">
      <c r="A46" s="162"/>
      <c r="B46" s="951" t="s">
        <v>400</v>
      </c>
      <c r="C46" s="947"/>
      <c r="D46" s="953"/>
      <c r="E46" s="953"/>
      <c r="F46" s="953"/>
      <c r="G46" s="954"/>
      <c r="H46" s="953"/>
      <c r="I46" s="953"/>
      <c r="J46" s="953"/>
      <c r="K46" s="202"/>
    </row>
    <row r="47" spans="1:22" ht="18" customHeight="1">
      <c r="A47" s="162"/>
      <c r="B47" s="946" t="s">
        <v>401</v>
      </c>
      <c r="C47" s="947"/>
      <c r="D47" s="969">
        <v>164</v>
      </c>
      <c r="E47" s="969">
        <v>52</v>
      </c>
      <c r="F47" s="969">
        <v>112</v>
      </c>
      <c r="G47" s="949"/>
      <c r="H47" s="969">
        <v>2264</v>
      </c>
      <c r="I47" s="969">
        <v>1152</v>
      </c>
      <c r="J47" s="969">
        <v>1112</v>
      </c>
      <c r="K47" s="202"/>
    </row>
    <row r="48" spans="1:22" ht="14.25" customHeight="1">
      <c r="A48" s="162"/>
      <c r="B48" s="951" t="s">
        <v>402</v>
      </c>
      <c r="C48" s="947"/>
      <c r="D48" s="953"/>
      <c r="E48" s="953"/>
      <c r="F48" s="953"/>
      <c r="G48" s="954"/>
      <c r="H48" s="953"/>
      <c r="I48" s="953"/>
      <c r="J48" s="953"/>
      <c r="K48" s="202"/>
    </row>
    <row r="49" spans="1:22" ht="8.1" customHeight="1">
      <c r="A49" s="162"/>
      <c r="B49" s="955"/>
      <c r="C49" s="947"/>
      <c r="D49" s="949"/>
      <c r="E49" s="949"/>
      <c r="F49" s="949"/>
      <c r="G49" s="949"/>
      <c r="H49" s="949"/>
      <c r="I49" s="949"/>
      <c r="J49" s="949"/>
      <c r="K49" s="202"/>
      <c r="L49" s="172"/>
      <c r="M49" s="162"/>
      <c r="N49" s="197"/>
      <c r="O49" s="197"/>
      <c r="P49" s="197"/>
      <c r="Q49" s="198"/>
      <c r="R49" s="173"/>
      <c r="S49" s="173"/>
      <c r="T49" s="197"/>
      <c r="U49" s="197"/>
      <c r="V49" s="169"/>
    </row>
    <row r="50" spans="1:22" ht="20.100000000000001" customHeight="1">
      <c r="A50" s="162"/>
      <c r="B50" s="952" t="s">
        <v>11</v>
      </c>
      <c r="C50" s="947"/>
      <c r="D50" s="949"/>
      <c r="E50" s="949"/>
      <c r="F50" s="949"/>
      <c r="G50" s="949"/>
      <c r="H50" s="949"/>
      <c r="I50" s="949"/>
      <c r="J50" s="949"/>
      <c r="K50" s="202"/>
    </row>
    <row r="51" spans="1:22" ht="18" customHeight="1">
      <c r="A51" s="162"/>
      <c r="B51" s="946" t="s">
        <v>403</v>
      </c>
      <c r="C51" s="947"/>
      <c r="D51" s="969">
        <v>393</v>
      </c>
      <c r="E51" s="969">
        <v>148</v>
      </c>
      <c r="F51" s="969">
        <v>245</v>
      </c>
      <c r="G51" s="949"/>
      <c r="H51" s="969">
        <v>4634</v>
      </c>
      <c r="I51" s="969">
        <v>2470</v>
      </c>
      <c r="J51" s="969">
        <v>2164</v>
      </c>
      <c r="K51" s="202"/>
      <c r="U51" s="159"/>
    </row>
    <row r="52" spans="1:22" ht="14.25" customHeight="1">
      <c r="A52" s="162"/>
      <c r="B52" s="951" t="s">
        <v>404</v>
      </c>
      <c r="C52" s="947"/>
      <c r="D52" s="953"/>
      <c r="E52" s="953"/>
      <c r="F52" s="953"/>
      <c r="G52" s="954"/>
      <c r="H52" s="953"/>
      <c r="I52" s="953"/>
      <c r="J52" s="953"/>
      <c r="K52" s="202"/>
    </row>
    <row r="53" spans="1:22" ht="18" customHeight="1">
      <c r="A53" s="162"/>
      <c r="B53" s="946" t="s">
        <v>405</v>
      </c>
      <c r="C53" s="947"/>
      <c r="D53" s="969">
        <v>242</v>
      </c>
      <c r="E53" s="969">
        <v>107</v>
      </c>
      <c r="F53" s="969">
        <v>135</v>
      </c>
      <c r="G53" s="949"/>
      <c r="H53" s="969">
        <v>2129</v>
      </c>
      <c r="I53" s="969">
        <v>957</v>
      </c>
      <c r="J53" s="969">
        <v>1172</v>
      </c>
      <c r="K53" s="202"/>
    </row>
    <row r="54" spans="1:22" ht="14.25" customHeight="1">
      <c r="A54" s="162"/>
      <c r="B54" s="951" t="s">
        <v>406</v>
      </c>
      <c r="C54" s="947"/>
      <c r="D54" s="953"/>
      <c r="E54" s="953"/>
      <c r="F54" s="953"/>
      <c r="G54" s="956"/>
      <c r="H54" s="953"/>
      <c r="I54" s="953"/>
      <c r="J54" s="953"/>
      <c r="K54" s="202"/>
    </row>
    <row r="55" spans="1:22" ht="18" customHeight="1">
      <c r="A55" s="162"/>
      <c r="B55" s="946" t="s">
        <v>707</v>
      </c>
      <c r="C55" s="947"/>
      <c r="D55" s="969">
        <v>39</v>
      </c>
      <c r="E55" s="969">
        <v>11</v>
      </c>
      <c r="F55" s="969">
        <v>28</v>
      </c>
      <c r="G55" s="949"/>
      <c r="H55" s="969">
        <v>386</v>
      </c>
      <c r="I55" s="969">
        <v>118</v>
      </c>
      <c r="J55" s="969">
        <v>268</v>
      </c>
      <c r="K55" s="202"/>
    </row>
    <row r="56" spans="1:22" ht="14.25" customHeight="1">
      <c r="A56" s="162"/>
      <c r="B56" s="951" t="s">
        <v>706</v>
      </c>
      <c r="C56" s="947"/>
      <c r="D56" s="949"/>
      <c r="E56" s="949"/>
      <c r="F56" s="949"/>
      <c r="G56" s="949"/>
      <c r="H56" s="949"/>
      <c r="I56" s="949"/>
      <c r="J56" s="949"/>
      <c r="K56" s="202"/>
    </row>
    <row r="57" spans="1:22" ht="24.95" customHeight="1">
      <c r="A57" s="162"/>
      <c r="B57" s="133" t="s">
        <v>10</v>
      </c>
      <c r="C57" s="162"/>
      <c r="D57" s="944"/>
      <c r="E57" s="944"/>
      <c r="F57" s="944"/>
      <c r="G57" s="180"/>
      <c r="H57" s="171"/>
      <c r="I57" s="973"/>
      <c r="J57" s="973"/>
      <c r="K57" s="162"/>
    </row>
    <row r="58" spans="1:22" ht="18" customHeight="1">
      <c r="A58" s="162"/>
      <c r="B58" s="946" t="s">
        <v>407</v>
      </c>
      <c r="C58" s="960"/>
      <c r="D58" s="969">
        <v>460</v>
      </c>
      <c r="E58" s="969">
        <v>181</v>
      </c>
      <c r="F58" s="969">
        <v>279</v>
      </c>
      <c r="G58" s="949"/>
      <c r="H58" s="969">
        <v>5786</v>
      </c>
      <c r="I58" s="969">
        <v>3756</v>
      </c>
      <c r="J58" s="969">
        <v>2030</v>
      </c>
      <c r="K58" s="202"/>
    </row>
    <row r="59" spans="1:22" ht="14.25" customHeight="1">
      <c r="A59" s="162"/>
      <c r="B59" s="951" t="s">
        <v>408</v>
      </c>
      <c r="C59" s="947"/>
      <c r="D59" s="953"/>
      <c r="E59" s="953"/>
      <c r="F59" s="953"/>
      <c r="G59" s="954"/>
      <c r="H59" s="953"/>
      <c r="I59" s="953"/>
      <c r="J59" s="953"/>
      <c r="K59" s="202"/>
    </row>
    <row r="60" spans="1:22" ht="8.1" customHeight="1">
      <c r="A60" s="175"/>
      <c r="B60" s="176"/>
      <c r="C60" s="175"/>
      <c r="D60" s="178"/>
      <c r="E60" s="178"/>
      <c r="F60" s="178"/>
      <c r="G60" s="177"/>
      <c r="H60" s="178"/>
      <c r="I60" s="178"/>
      <c r="J60" s="178"/>
      <c r="K60" s="188"/>
    </row>
    <row r="61" spans="1:22" s="439" customFormat="1" ht="15" customHeight="1">
      <c r="D61" s="440"/>
      <c r="E61" s="442"/>
      <c r="F61" s="442"/>
      <c r="G61" s="441"/>
      <c r="H61" s="441"/>
      <c r="I61" s="441"/>
      <c r="J61" s="442"/>
      <c r="K61" s="443" t="s">
        <v>845</v>
      </c>
    </row>
    <row r="62" spans="1:22" s="439" customFormat="1" ht="13.5" customHeight="1">
      <c r="B62" s="453"/>
      <c r="C62" s="441"/>
      <c r="D62" s="444"/>
      <c r="E62" s="441"/>
      <c r="F62" s="442"/>
      <c r="G62" s="441"/>
      <c r="H62" s="441"/>
      <c r="I62" s="441"/>
      <c r="J62" s="442"/>
      <c r="K62" s="446" t="s">
        <v>846</v>
      </c>
    </row>
    <row r="63" spans="1:22" ht="8.1" customHeight="1">
      <c r="A63" s="162"/>
      <c r="B63" s="172"/>
      <c r="C63" s="162"/>
      <c r="D63" s="167"/>
      <c r="E63" s="167"/>
      <c r="F63" s="167"/>
      <c r="G63" s="174"/>
      <c r="H63" s="167"/>
      <c r="I63" s="167"/>
      <c r="J63" s="167"/>
      <c r="K63" s="202"/>
    </row>
    <row r="64" spans="1:22">
      <c r="A64" s="162"/>
      <c r="B64" s="162"/>
      <c r="C64" s="162"/>
      <c r="D64" s="179"/>
      <c r="E64" s="162"/>
      <c r="F64" s="162"/>
      <c r="G64" s="162"/>
      <c r="H64" s="179"/>
      <c r="I64" s="172"/>
      <c r="J64" s="162"/>
      <c r="K64" s="153" t="s">
        <v>326</v>
      </c>
    </row>
    <row r="65" spans="1:22" ht="15" customHeight="1">
      <c r="A65" s="162"/>
      <c r="B65" s="162"/>
      <c r="C65" s="162"/>
      <c r="D65" s="179"/>
      <c r="E65" s="162"/>
      <c r="F65" s="162"/>
      <c r="G65" s="162"/>
      <c r="H65" s="179"/>
      <c r="I65" s="172"/>
      <c r="J65" s="164"/>
      <c r="K65" s="164" t="s">
        <v>327</v>
      </c>
    </row>
    <row r="66" spans="1:22" ht="15" customHeight="1">
      <c r="A66" s="162"/>
      <c r="B66" s="162"/>
      <c r="C66" s="162"/>
      <c r="D66" s="179"/>
      <c r="E66" s="162"/>
      <c r="F66" s="162"/>
      <c r="G66" s="162"/>
      <c r="H66" s="179"/>
      <c r="I66" s="172"/>
      <c r="J66" s="164"/>
      <c r="K66" s="164"/>
    </row>
    <row r="67" spans="1:22" ht="15.75" customHeight="1">
      <c r="B67" s="651" t="s">
        <v>775</v>
      </c>
      <c r="C67" s="549" t="s">
        <v>992</v>
      </c>
    </row>
    <row r="68" spans="1:22">
      <c r="B68" s="161" t="s">
        <v>776</v>
      </c>
      <c r="C68" s="160" t="s">
        <v>993</v>
      </c>
    </row>
    <row r="69" spans="1:22" ht="15" customHeight="1" thickBot="1">
      <c r="A69" s="172"/>
      <c r="B69" s="162"/>
      <c r="C69" s="162"/>
      <c r="D69" s="179"/>
      <c r="E69" s="162"/>
      <c r="F69" s="162"/>
      <c r="G69" s="162"/>
      <c r="H69" s="179"/>
      <c r="I69" s="162"/>
      <c r="J69" s="162"/>
      <c r="K69" s="162"/>
    </row>
    <row r="70" spans="1:22" ht="8.1" customHeight="1" thickTop="1">
      <c r="A70" s="652"/>
      <c r="B70" s="652"/>
      <c r="C70" s="652"/>
      <c r="D70" s="653"/>
      <c r="E70" s="652"/>
      <c r="F70" s="652"/>
      <c r="G70" s="652"/>
      <c r="H70" s="655"/>
      <c r="I70" s="652"/>
      <c r="J70" s="652"/>
      <c r="K70" s="652"/>
    </row>
    <row r="71" spans="1:22">
      <c r="A71" s="162"/>
      <c r="B71" s="152" t="s">
        <v>383</v>
      </c>
      <c r="C71" s="162"/>
      <c r="D71" s="1125" t="s">
        <v>626</v>
      </c>
      <c r="E71" s="1125"/>
      <c r="F71" s="1125"/>
      <c r="G71" s="179"/>
      <c r="H71" s="1125" t="s">
        <v>330</v>
      </c>
      <c r="I71" s="1125"/>
      <c r="J71" s="1125"/>
      <c r="K71" s="162"/>
    </row>
    <row r="72" spans="1:22" ht="14.25">
      <c r="A72" s="162"/>
      <c r="B72" s="172" t="s">
        <v>384</v>
      </c>
      <c r="C72" s="162"/>
      <c r="D72" s="1124" t="s">
        <v>625</v>
      </c>
      <c r="E72" s="1124"/>
      <c r="F72" s="1124"/>
      <c r="G72" s="656"/>
      <c r="H72" s="1124" t="s">
        <v>303</v>
      </c>
      <c r="I72" s="1124"/>
      <c r="J72" s="1124"/>
      <c r="K72" s="162"/>
    </row>
    <row r="73" spans="1:22">
      <c r="A73" s="162"/>
      <c r="B73" s="162"/>
      <c r="C73" s="162"/>
      <c r="D73" s="657" t="s">
        <v>25</v>
      </c>
      <c r="E73" s="657" t="s">
        <v>42</v>
      </c>
      <c r="F73" s="657" t="s">
        <v>41</v>
      </c>
      <c r="G73" s="153"/>
      <c r="H73" s="657" t="s">
        <v>25</v>
      </c>
      <c r="I73" s="657" t="s">
        <v>42</v>
      </c>
      <c r="J73" s="657" t="s">
        <v>41</v>
      </c>
      <c r="K73" s="162"/>
    </row>
    <row r="74" spans="1:22" ht="14.25">
      <c r="A74" s="162"/>
      <c r="B74" s="162"/>
      <c r="C74" s="162"/>
      <c r="D74" s="164" t="s">
        <v>22</v>
      </c>
      <c r="E74" s="164" t="s">
        <v>39</v>
      </c>
      <c r="F74" s="164" t="s">
        <v>38</v>
      </c>
      <c r="G74" s="164"/>
      <c r="H74" s="164" t="s">
        <v>22</v>
      </c>
      <c r="I74" s="164" t="s">
        <v>39</v>
      </c>
      <c r="J74" s="164" t="s">
        <v>38</v>
      </c>
      <c r="K74" s="162"/>
    </row>
    <row r="75" spans="1:22" ht="8.1" customHeight="1">
      <c r="A75" s="175"/>
      <c r="B75" s="175"/>
      <c r="C75" s="175"/>
      <c r="D75" s="658"/>
      <c r="E75" s="659"/>
      <c r="F75" s="659"/>
      <c r="G75" s="659"/>
      <c r="H75" s="658"/>
      <c r="I75" s="659"/>
      <c r="J75" s="659"/>
      <c r="K75" s="175"/>
    </row>
    <row r="76" spans="1:22" ht="8.1" customHeight="1">
      <c r="A76" s="162"/>
      <c r="B76" s="162"/>
      <c r="C76" s="162"/>
      <c r="D76" s="163"/>
      <c r="E76" s="164"/>
      <c r="F76" s="164"/>
      <c r="G76" s="164"/>
      <c r="H76" s="163"/>
      <c r="I76" s="164"/>
      <c r="J76" s="164"/>
      <c r="K76" s="162"/>
    </row>
    <row r="77" spans="1:22" ht="18" customHeight="1">
      <c r="A77" s="162"/>
      <c r="B77" s="946" t="s">
        <v>409</v>
      </c>
      <c r="C77" s="947"/>
      <c r="D77" s="969">
        <v>307</v>
      </c>
      <c r="E77" s="969">
        <v>112</v>
      </c>
      <c r="F77" s="969">
        <v>195</v>
      </c>
      <c r="G77" s="949"/>
      <c r="H77" s="969">
        <v>2955</v>
      </c>
      <c r="I77" s="969">
        <v>1804</v>
      </c>
      <c r="J77" s="969">
        <v>1151</v>
      </c>
      <c r="K77" s="202"/>
      <c r="M77" s="162"/>
      <c r="N77" s="197"/>
      <c r="O77" s="197"/>
      <c r="P77" s="197"/>
      <c r="Q77" s="198"/>
      <c r="R77" s="173"/>
      <c r="S77" s="173"/>
      <c r="T77" s="197"/>
      <c r="U77" s="197"/>
      <c r="V77" s="169"/>
    </row>
    <row r="78" spans="1:22" ht="14.25" customHeight="1">
      <c r="A78" s="162"/>
      <c r="B78" s="951" t="s">
        <v>410</v>
      </c>
      <c r="C78" s="947"/>
      <c r="D78" s="949"/>
      <c r="E78" s="949"/>
      <c r="F78" s="949"/>
      <c r="G78" s="949"/>
      <c r="H78" s="949"/>
      <c r="I78" s="949"/>
      <c r="J78" s="949"/>
      <c r="K78" s="202"/>
      <c r="M78" s="162"/>
      <c r="N78" s="197"/>
      <c r="O78" s="197"/>
      <c r="P78" s="197"/>
      <c r="R78" s="173"/>
      <c r="S78" s="173"/>
      <c r="T78" s="197"/>
      <c r="U78" s="197"/>
      <c r="V78" s="169"/>
    </row>
    <row r="79" spans="1:22" ht="18" customHeight="1">
      <c r="A79" s="162"/>
      <c r="B79" s="946" t="s">
        <v>651</v>
      </c>
      <c r="C79" s="947"/>
      <c r="D79" s="969">
        <v>31</v>
      </c>
      <c r="E79" s="969">
        <v>25</v>
      </c>
      <c r="F79" s="969">
        <v>6</v>
      </c>
      <c r="G79" s="949"/>
      <c r="H79" s="969">
        <v>85</v>
      </c>
      <c r="I79" s="969">
        <v>62</v>
      </c>
      <c r="J79" s="969">
        <v>23</v>
      </c>
      <c r="K79" s="202"/>
      <c r="M79" s="162"/>
      <c r="N79" s="197"/>
      <c r="O79" s="197"/>
      <c r="P79" s="197"/>
      <c r="Q79" s="198"/>
      <c r="R79" s="173"/>
      <c r="S79" s="173"/>
      <c r="T79" s="197"/>
      <c r="U79" s="197"/>
      <c r="V79" s="169"/>
    </row>
    <row r="80" spans="1:22" ht="14.25" customHeight="1">
      <c r="A80" s="162"/>
      <c r="B80" s="951" t="s">
        <v>652</v>
      </c>
      <c r="C80" s="947"/>
      <c r="D80" s="949"/>
      <c r="E80" s="949"/>
      <c r="F80" s="949"/>
      <c r="G80" s="949"/>
      <c r="H80" s="949"/>
      <c r="I80" s="949"/>
      <c r="J80" s="949"/>
      <c r="K80" s="202"/>
      <c r="M80" s="162"/>
      <c r="N80" s="197"/>
      <c r="O80" s="197"/>
      <c r="P80" s="197"/>
      <c r="R80" s="173"/>
      <c r="S80" s="173"/>
      <c r="T80" s="197"/>
      <c r="U80" s="197"/>
      <c r="V80" s="169"/>
    </row>
    <row r="81" spans="1:22" ht="8.1" customHeight="1">
      <c r="A81" s="162"/>
      <c r="B81" s="955"/>
      <c r="C81" s="947"/>
      <c r="D81" s="949"/>
      <c r="E81" s="949"/>
      <c r="F81" s="949"/>
      <c r="G81" s="949"/>
      <c r="H81" s="949"/>
      <c r="I81" s="949"/>
      <c r="J81" s="949"/>
      <c r="K81" s="202"/>
      <c r="M81" s="162"/>
      <c r="N81" s="197"/>
      <c r="O81" s="197"/>
      <c r="P81" s="197"/>
      <c r="R81" s="173"/>
      <c r="S81" s="173"/>
      <c r="T81" s="197"/>
      <c r="U81" s="197"/>
      <c r="V81" s="169"/>
    </row>
    <row r="82" spans="1:22" ht="24.95" customHeight="1">
      <c r="A82" s="162"/>
      <c r="B82" s="952" t="s">
        <v>9</v>
      </c>
      <c r="C82" s="947"/>
      <c r="D82" s="949"/>
      <c r="E82" s="949"/>
      <c r="F82" s="949"/>
      <c r="G82" s="949"/>
      <c r="H82" s="949"/>
      <c r="I82" s="949"/>
      <c r="J82" s="949"/>
      <c r="K82" s="202"/>
      <c r="M82" s="162"/>
      <c r="N82" s="197"/>
      <c r="O82" s="197"/>
      <c r="P82" s="197"/>
      <c r="R82" s="173"/>
      <c r="S82" s="173"/>
      <c r="T82" s="197"/>
      <c r="U82" s="197"/>
      <c r="V82" s="169"/>
    </row>
    <row r="83" spans="1:22" ht="18" customHeight="1">
      <c r="A83" s="162"/>
      <c r="B83" s="946" t="s">
        <v>411</v>
      </c>
      <c r="C83" s="947"/>
      <c r="D83" s="969">
        <v>300</v>
      </c>
      <c r="E83" s="969">
        <v>126</v>
      </c>
      <c r="F83" s="969">
        <v>174</v>
      </c>
      <c r="G83" s="949"/>
      <c r="H83" s="969">
        <v>3265</v>
      </c>
      <c r="I83" s="969">
        <v>1501</v>
      </c>
      <c r="J83" s="969">
        <v>1764</v>
      </c>
      <c r="K83" s="202"/>
    </row>
    <row r="84" spans="1:22" ht="14.25" customHeight="1">
      <c r="A84" s="162"/>
      <c r="B84" s="951" t="s">
        <v>412</v>
      </c>
      <c r="C84" s="947"/>
      <c r="D84" s="949"/>
      <c r="E84" s="949"/>
      <c r="F84" s="949"/>
      <c r="G84" s="949"/>
      <c r="H84" s="949"/>
      <c r="I84" s="949"/>
      <c r="J84" s="949"/>
      <c r="K84" s="202"/>
    </row>
    <row r="85" spans="1:22" ht="8.1" customHeight="1">
      <c r="A85" s="162"/>
      <c r="B85" s="955"/>
      <c r="C85" s="947"/>
      <c r="D85" s="949"/>
      <c r="E85" s="949"/>
      <c r="F85" s="949"/>
      <c r="G85" s="949"/>
      <c r="H85" s="949"/>
      <c r="I85" s="949"/>
      <c r="J85" s="949"/>
      <c r="K85" s="202"/>
    </row>
    <row r="86" spans="1:22" ht="24.95" customHeight="1">
      <c r="A86" s="162"/>
      <c r="B86" s="952" t="s">
        <v>8</v>
      </c>
      <c r="C86" s="947"/>
      <c r="D86" s="949"/>
      <c r="E86" s="949"/>
      <c r="F86" s="949"/>
      <c r="G86" s="949"/>
      <c r="H86" s="949"/>
      <c r="I86" s="949"/>
      <c r="J86" s="949"/>
      <c r="K86" s="202"/>
    </row>
    <row r="87" spans="1:22" ht="18" customHeight="1">
      <c r="A87" s="162"/>
      <c r="B87" s="946" t="s">
        <v>413</v>
      </c>
      <c r="C87" s="947"/>
      <c r="D87" s="969">
        <v>290</v>
      </c>
      <c r="E87" s="969">
        <v>106</v>
      </c>
      <c r="F87" s="969">
        <v>184</v>
      </c>
      <c r="G87" s="949"/>
      <c r="H87" s="969">
        <v>3498</v>
      </c>
      <c r="I87" s="969">
        <v>1920</v>
      </c>
      <c r="J87" s="969">
        <v>1578</v>
      </c>
      <c r="K87" s="202"/>
    </row>
    <row r="88" spans="1:22" ht="14.25" customHeight="1">
      <c r="A88" s="162"/>
      <c r="B88" s="951" t="s">
        <v>414</v>
      </c>
      <c r="C88" s="947"/>
      <c r="D88" s="953"/>
      <c r="E88" s="953"/>
      <c r="F88" s="953"/>
      <c r="G88" s="954"/>
      <c r="H88" s="953"/>
      <c r="I88" s="953"/>
      <c r="J88" s="953"/>
      <c r="K88" s="202"/>
    </row>
    <row r="89" spans="1:22" ht="18" customHeight="1">
      <c r="A89" s="162"/>
      <c r="B89" s="946" t="s">
        <v>415</v>
      </c>
      <c r="C89" s="947"/>
      <c r="D89" s="969">
        <v>106</v>
      </c>
      <c r="E89" s="969">
        <v>35</v>
      </c>
      <c r="F89" s="969">
        <v>71</v>
      </c>
      <c r="G89" s="949"/>
      <c r="H89" s="969">
        <v>786</v>
      </c>
      <c r="I89" s="969">
        <v>459</v>
      </c>
      <c r="J89" s="969">
        <v>327</v>
      </c>
      <c r="K89" s="202"/>
    </row>
    <row r="90" spans="1:22" ht="14.25" customHeight="1">
      <c r="A90" s="162"/>
      <c r="B90" s="951" t="s">
        <v>416</v>
      </c>
      <c r="C90" s="947"/>
      <c r="D90" s="953"/>
      <c r="E90" s="953"/>
      <c r="F90" s="953"/>
      <c r="G90" s="954"/>
      <c r="H90" s="953"/>
      <c r="I90" s="953"/>
      <c r="J90" s="953"/>
      <c r="K90" s="202"/>
    </row>
    <row r="91" spans="1:22" ht="18" customHeight="1">
      <c r="A91" s="162"/>
      <c r="B91" s="946" t="s">
        <v>708</v>
      </c>
      <c r="C91" s="947"/>
      <c r="D91" s="969">
        <v>43</v>
      </c>
      <c r="E91" s="969">
        <v>12</v>
      </c>
      <c r="F91" s="969">
        <v>31</v>
      </c>
      <c r="G91" s="949"/>
      <c r="H91" s="969">
        <v>323</v>
      </c>
      <c r="I91" s="969">
        <v>215</v>
      </c>
      <c r="J91" s="969">
        <v>108</v>
      </c>
      <c r="K91" s="202"/>
    </row>
    <row r="92" spans="1:22" ht="14.25" customHeight="1">
      <c r="A92" s="162"/>
      <c r="B92" s="951" t="s">
        <v>709</v>
      </c>
      <c r="C92" s="947"/>
      <c r="D92" s="953"/>
      <c r="E92" s="953"/>
      <c r="F92" s="953"/>
      <c r="G92" s="957"/>
      <c r="H92" s="959"/>
      <c r="I92" s="959"/>
      <c r="J92" s="959"/>
      <c r="K92" s="202"/>
    </row>
    <row r="93" spans="1:22" ht="8.1" customHeight="1">
      <c r="A93" s="162"/>
      <c r="B93" s="951"/>
      <c r="C93" s="947"/>
      <c r="D93" s="953"/>
      <c r="E93" s="953"/>
      <c r="F93" s="953"/>
      <c r="G93" s="957"/>
      <c r="H93" s="959"/>
      <c r="I93" s="959"/>
      <c r="J93" s="959"/>
      <c r="K93" s="202"/>
    </row>
    <row r="94" spans="1:22" ht="24.95" customHeight="1">
      <c r="A94" s="162"/>
      <c r="B94" s="952" t="s">
        <v>7</v>
      </c>
      <c r="C94" s="947"/>
      <c r="D94" s="964"/>
      <c r="E94" s="965"/>
      <c r="F94" s="965"/>
      <c r="G94" s="965"/>
      <c r="H94" s="964"/>
      <c r="I94" s="964"/>
      <c r="J94" s="964"/>
      <c r="K94" s="162"/>
    </row>
    <row r="95" spans="1:22" ht="18" customHeight="1">
      <c r="A95" s="162"/>
      <c r="B95" s="946" t="s">
        <v>417</v>
      </c>
      <c r="C95" s="947"/>
      <c r="D95" s="969">
        <v>307</v>
      </c>
      <c r="E95" s="969">
        <v>146</v>
      </c>
      <c r="F95" s="969">
        <v>161</v>
      </c>
      <c r="G95" s="949"/>
      <c r="H95" s="969">
        <v>3492</v>
      </c>
      <c r="I95" s="969">
        <v>1983</v>
      </c>
      <c r="J95" s="969">
        <v>1509</v>
      </c>
      <c r="K95" s="202"/>
    </row>
    <row r="96" spans="1:22" ht="14.25" customHeight="1">
      <c r="A96" s="162"/>
      <c r="B96" s="951" t="s">
        <v>418</v>
      </c>
      <c r="C96" s="947"/>
      <c r="D96" s="953"/>
      <c r="E96" s="953"/>
      <c r="F96" s="953"/>
      <c r="G96" s="954"/>
      <c r="H96" s="953"/>
      <c r="I96" s="953"/>
      <c r="J96" s="953"/>
      <c r="K96" s="202"/>
    </row>
    <row r="97" spans="1:11" ht="18" customHeight="1">
      <c r="A97" s="162"/>
      <c r="B97" s="946" t="s">
        <v>419</v>
      </c>
      <c r="C97" s="947"/>
      <c r="D97" s="969">
        <v>63</v>
      </c>
      <c r="E97" s="969">
        <v>32</v>
      </c>
      <c r="F97" s="969">
        <v>31</v>
      </c>
      <c r="G97" s="949"/>
      <c r="H97" s="969">
        <v>912</v>
      </c>
      <c r="I97" s="969">
        <v>509</v>
      </c>
      <c r="J97" s="969">
        <v>403</v>
      </c>
      <c r="K97" s="162"/>
    </row>
    <row r="98" spans="1:11" ht="14.25" customHeight="1">
      <c r="A98" s="162"/>
      <c r="B98" s="951" t="s">
        <v>420</v>
      </c>
      <c r="C98" s="955"/>
      <c r="D98" s="953"/>
      <c r="E98" s="953"/>
      <c r="F98" s="953"/>
      <c r="G98" s="958"/>
      <c r="H98" s="959"/>
      <c r="I98" s="959"/>
      <c r="J98" s="959"/>
      <c r="K98" s="162"/>
    </row>
    <row r="99" spans="1:11" ht="18" customHeight="1">
      <c r="A99" s="162"/>
      <c r="B99" s="946" t="s">
        <v>653</v>
      </c>
      <c r="C99" s="947"/>
      <c r="D99" s="969">
        <v>21</v>
      </c>
      <c r="E99" s="969">
        <v>9</v>
      </c>
      <c r="F99" s="969">
        <v>12</v>
      </c>
      <c r="G99" s="949"/>
      <c r="H99" s="969">
        <v>228</v>
      </c>
      <c r="I99" s="969">
        <v>75</v>
      </c>
      <c r="J99" s="969">
        <v>153</v>
      </c>
      <c r="K99" s="162"/>
    </row>
    <row r="100" spans="1:11" ht="14.25" customHeight="1">
      <c r="A100" s="162"/>
      <c r="B100" s="951" t="s">
        <v>654</v>
      </c>
      <c r="C100" s="955"/>
      <c r="D100" s="953"/>
      <c r="E100" s="953"/>
      <c r="F100" s="953"/>
      <c r="G100" s="958"/>
      <c r="H100" s="959"/>
      <c r="I100" s="959"/>
      <c r="J100" s="959"/>
      <c r="K100" s="162"/>
    </row>
    <row r="101" spans="1:11" ht="8.1" customHeight="1">
      <c r="A101" s="162"/>
      <c r="B101" s="951"/>
      <c r="C101" s="947"/>
      <c r="D101" s="953"/>
      <c r="E101" s="953"/>
      <c r="F101" s="953"/>
      <c r="G101" s="957"/>
      <c r="H101" s="959"/>
      <c r="I101" s="959"/>
      <c r="J101" s="959"/>
      <c r="K101" s="202"/>
    </row>
    <row r="102" spans="1:11" ht="20.100000000000001" customHeight="1">
      <c r="A102" s="162"/>
      <c r="B102" s="952" t="s">
        <v>6</v>
      </c>
      <c r="C102" s="955"/>
      <c r="D102" s="953"/>
      <c r="E102" s="953"/>
      <c r="F102" s="953"/>
      <c r="G102" s="958"/>
      <c r="H102" s="964"/>
      <c r="I102" s="964"/>
      <c r="J102" s="964"/>
      <c r="K102" s="162"/>
    </row>
    <row r="103" spans="1:11" ht="18" customHeight="1">
      <c r="A103" s="162"/>
      <c r="B103" s="946" t="s">
        <v>421</v>
      </c>
      <c r="C103" s="947"/>
      <c r="D103" s="969">
        <v>381</v>
      </c>
      <c r="E103" s="969">
        <v>206</v>
      </c>
      <c r="F103" s="969">
        <v>175</v>
      </c>
      <c r="G103" s="949"/>
      <c r="H103" s="969">
        <v>4273</v>
      </c>
      <c r="I103" s="969">
        <v>2409</v>
      </c>
      <c r="J103" s="969">
        <v>1864</v>
      </c>
      <c r="K103" s="202"/>
    </row>
    <row r="104" spans="1:11" ht="14.25" customHeight="1">
      <c r="A104" s="162"/>
      <c r="B104" s="951" t="s">
        <v>422</v>
      </c>
      <c r="C104" s="947"/>
      <c r="D104" s="953"/>
      <c r="E104" s="953"/>
      <c r="F104" s="953"/>
      <c r="G104" s="954"/>
      <c r="H104" s="953"/>
      <c r="I104" s="953"/>
      <c r="J104" s="953"/>
      <c r="K104" s="202"/>
    </row>
    <row r="105" spans="1:11" ht="18" customHeight="1">
      <c r="A105" s="162"/>
      <c r="B105" s="946" t="s">
        <v>423</v>
      </c>
      <c r="C105" s="947"/>
      <c r="D105" s="969">
        <v>227</v>
      </c>
      <c r="E105" s="969">
        <v>107</v>
      </c>
      <c r="F105" s="969">
        <v>120</v>
      </c>
      <c r="G105" s="949"/>
      <c r="H105" s="969">
        <v>2040</v>
      </c>
      <c r="I105" s="969">
        <v>989</v>
      </c>
      <c r="J105" s="969">
        <v>1051</v>
      </c>
      <c r="K105" s="202"/>
    </row>
    <row r="106" spans="1:11" ht="14.25" customHeight="1">
      <c r="A106" s="162"/>
      <c r="B106" s="951" t="s">
        <v>424</v>
      </c>
      <c r="C106" s="947"/>
      <c r="D106" s="953"/>
      <c r="E106" s="953"/>
      <c r="F106" s="953"/>
      <c r="G106" s="956"/>
      <c r="H106" s="953"/>
      <c r="I106" s="953"/>
      <c r="J106" s="953"/>
      <c r="K106" s="202"/>
    </row>
    <row r="107" spans="1:11" ht="18" customHeight="1">
      <c r="A107" s="162"/>
      <c r="B107" s="946" t="s">
        <v>710</v>
      </c>
      <c r="C107" s="947"/>
      <c r="D107" s="969">
        <v>43</v>
      </c>
      <c r="E107" s="961">
        <v>18</v>
      </c>
      <c r="F107" s="979">
        <v>25</v>
      </c>
      <c r="G107" s="949"/>
      <c r="H107" s="969">
        <v>205</v>
      </c>
      <c r="I107" s="967">
        <v>63</v>
      </c>
      <c r="J107" s="967">
        <v>142</v>
      </c>
      <c r="K107" s="202"/>
    </row>
    <row r="108" spans="1:11" ht="14.25" customHeight="1">
      <c r="A108" s="162"/>
      <c r="B108" s="951" t="s">
        <v>711</v>
      </c>
      <c r="C108" s="947"/>
      <c r="D108" s="949"/>
      <c r="E108" s="949"/>
      <c r="F108" s="949"/>
      <c r="G108" s="949"/>
      <c r="H108" s="949"/>
      <c r="I108" s="949"/>
      <c r="J108" s="949"/>
      <c r="K108" s="202"/>
    </row>
    <row r="109" spans="1:11" ht="8.1" customHeight="1">
      <c r="A109" s="162"/>
      <c r="B109" s="951"/>
      <c r="C109" s="947"/>
      <c r="D109" s="949"/>
      <c r="E109" s="949"/>
      <c r="F109" s="949"/>
      <c r="G109" s="949"/>
      <c r="H109" s="949"/>
      <c r="I109" s="949"/>
      <c r="J109" s="949"/>
      <c r="K109" s="202"/>
    </row>
    <row r="110" spans="1:11" ht="24.95" customHeight="1">
      <c r="A110" s="162"/>
      <c r="B110" s="952" t="s">
        <v>5</v>
      </c>
      <c r="C110" s="947"/>
      <c r="D110" s="949"/>
      <c r="E110" s="949"/>
      <c r="F110" s="949"/>
      <c r="G110" s="949"/>
      <c r="H110" s="949"/>
      <c r="I110" s="949"/>
      <c r="J110" s="949"/>
      <c r="K110" s="202"/>
    </row>
    <row r="111" spans="1:11" ht="18" customHeight="1">
      <c r="A111" s="162"/>
      <c r="B111" s="946" t="s">
        <v>425</v>
      </c>
      <c r="C111" s="947"/>
      <c r="D111" s="969">
        <v>293</v>
      </c>
      <c r="E111" s="961">
        <v>70</v>
      </c>
      <c r="F111" s="961">
        <v>223</v>
      </c>
      <c r="G111" s="949"/>
      <c r="H111" s="969">
        <v>3013</v>
      </c>
      <c r="I111" s="967">
        <v>1695</v>
      </c>
      <c r="J111" s="967">
        <v>1318</v>
      </c>
      <c r="K111" s="202"/>
    </row>
    <row r="112" spans="1:11" ht="14.25" customHeight="1">
      <c r="A112" s="162"/>
      <c r="B112" s="951" t="s">
        <v>426</v>
      </c>
      <c r="C112" s="947"/>
      <c r="D112" s="949"/>
      <c r="E112" s="949"/>
      <c r="F112" s="949"/>
      <c r="G112" s="949"/>
      <c r="H112" s="949"/>
      <c r="I112" s="949"/>
      <c r="J112" s="949"/>
      <c r="K112" s="202"/>
    </row>
    <row r="113" spans="1:11" ht="18" customHeight="1">
      <c r="A113" s="162"/>
      <c r="B113" s="946" t="s">
        <v>427</v>
      </c>
      <c r="C113" s="947"/>
      <c r="D113" s="969">
        <v>286</v>
      </c>
      <c r="E113" s="961">
        <v>99</v>
      </c>
      <c r="F113" s="961">
        <v>187</v>
      </c>
      <c r="G113" s="949"/>
      <c r="H113" s="969">
        <v>2818</v>
      </c>
      <c r="I113" s="967">
        <v>1163</v>
      </c>
      <c r="J113" s="967">
        <v>1655</v>
      </c>
      <c r="K113" s="202"/>
    </row>
    <row r="114" spans="1:11" ht="14.25" customHeight="1">
      <c r="A114" s="162"/>
      <c r="B114" s="951" t="s">
        <v>428</v>
      </c>
      <c r="C114" s="947"/>
      <c r="D114" s="953"/>
      <c r="E114" s="959"/>
      <c r="F114" s="959"/>
      <c r="G114" s="954"/>
      <c r="H114" s="953"/>
      <c r="I114" s="953"/>
      <c r="J114" s="953"/>
      <c r="K114" s="202"/>
    </row>
    <row r="115" spans="1:11" ht="18" customHeight="1">
      <c r="A115" s="162"/>
      <c r="B115" s="168" t="s">
        <v>429</v>
      </c>
      <c r="C115" s="162"/>
      <c r="D115" s="969">
        <v>98</v>
      </c>
      <c r="E115" s="961">
        <v>45</v>
      </c>
      <c r="F115" s="961">
        <v>53</v>
      </c>
      <c r="G115" s="949"/>
      <c r="H115" s="969">
        <v>920</v>
      </c>
      <c r="I115" s="967">
        <v>765</v>
      </c>
      <c r="J115" s="967">
        <v>155</v>
      </c>
      <c r="K115" s="202"/>
    </row>
    <row r="116" spans="1:11" ht="14.25" customHeight="1">
      <c r="A116" s="162"/>
      <c r="B116" s="170" t="s">
        <v>430</v>
      </c>
      <c r="C116" s="162"/>
      <c r="D116" s="944"/>
      <c r="E116" s="973"/>
      <c r="F116" s="973"/>
      <c r="G116" s="174"/>
      <c r="H116" s="181"/>
      <c r="I116" s="944"/>
      <c r="J116" s="169"/>
      <c r="K116" s="202"/>
    </row>
    <row r="117" spans="1:11" ht="8.1" customHeight="1">
      <c r="A117" s="162"/>
      <c r="B117" s="951"/>
      <c r="C117" s="947"/>
      <c r="D117" s="953"/>
      <c r="E117" s="953"/>
      <c r="F117" s="953"/>
      <c r="G117" s="957"/>
      <c r="H117" s="959"/>
      <c r="I117" s="959"/>
      <c r="J117" s="959"/>
      <c r="K117" s="202"/>
    </row>
    <row r="118" spans="1:11" ht="24.95" customHeight="1">
      <c r="A118" s="162"/>
      <c r="B118" s="133" t="s">
        <v>4</v>
      </c>
      <c r="C118" s="162"/>
      <c r="D118" s="944"/>
      <c r="E118" s="973"/>
      <c r="F118" s="973"/>
      <c r="G118" s="174"/>
      <c r="H118" s="181"/>
      <c r="I118" s="944"/>
      <c r="J118" s="169"/>
      <c r="K118" s="202"/>
    </row>
    <row r="119" spans="1:11" ht="21.95" customHeight="1">
      <c r="A119" s="162"/>
      <c r="B119" s="946" t="s">
        <v>623</v>
      </c>
      <c r="C119" s="947"/>
      <c r="D119" s="969">
        <v>71</v>
      </c>
      <c r="E119" s="961">
        <v>29</v>
      </c>
      <c r="F119" s="961">
        <v>42</v>
      </c>
      <c r="G119" s="949"/>
      <c r="H119" s="969">
        <v>425</v>
      </c>
      <c r="I119" s="961">
        <v>301</v>
      </c>
      <c r="J119" s="961">
        <v>124</v>
      </c>
      <c r="K119" s="202"/>
    </row>
    <row r="120" spans="1:11" ht="14.25" customHeight="1">
      <c r="A120" s="162"/>
      <c r="B120" s="951" t="s">
        <v>624</v>
      </c>
      <c r="C120" s="947"/>
      <c r="D120" s="953"/>
      <c r="E120" s="959"/>
      <c r="F120" s="959"/>
      <c r="G120" s="954"/>
      <c r="H120" s="953"/>
      <c r="I120" s="953"/>
      <c r="J120" s="953"/>
      <c r="K120" s="202"/>
    </row>
    <row r="121" spans="1:11" ht="21.95" customHeight="1">
      <c r="A121" s="162"/>
      <c r="B121" s="946" t="s">
        <v>431</v>
      </c>
      <c r="C121" s="947"/>
      <c r="D121" s="969">
        <v>305</v>
      </c>
      <c r="E121" s="961">
        <v>141</v>
      </c>
      <c r="F121" s="961">
        <v>164</v>
      </c>
      <c r="G121" s="949"/>
      <c r="H121" s="969">
        <v>2809</v>
      </c>
      <c r="I121" s="961">
        <v>2096</v>
      </c>
      <c r="J121" s="961">
        <v>713</v>
      </c>
      <c r="K121" s="202"/>
    </row>
    <row r="122" spans="1:11" ht="14.25" customHeight="1">
      <c r="A122" s="162"/>
      <c r="B122" s="951" t="s">
        <v>432</v>
      </c>
      <c r="C122" s="947"/>
      <c r="D122" s="953"/>
      <c r="E122" s="959"/>
      <c r="F122" s="959"/>
      <c r="G122" s="954"/>
      <c r="H122" s="953"/>
      <c r="I122" s="953"/>
      <c r="J122" s="953"/>
      <c r="K122" s="202"/>
    </row>
    <row r="123" spans="1:11" ht="8.1" customHeight="1">
      <c r="A123" s="175"/>
      <c r="B123" s="176"/>
      <c r="C123" s="176"/>
      <c r="D123" s="178"/>
      <c r="E123" s="178"/>
      <c r="F123" s="178"/>
      <c r="G123" s="182"/>
      <c r="H123" s="183"/>
      <c r="I123" s="183"/>
      <c r="J123" s="183"/>
      <c r="K123" s="175"/>
    </row>
    <row r="124" spans="1:11" s="439" customFormat="1" ht="15" customHeight="1">
      <c r="D124" s="440"/>
      <c r="E124" s="442"/>
      <c r="F124" s="442"/>
      <c r="G124" s="441"/>
      <c r="H124" s="441"/>
      <c r="I124" s="441"/>
      <c r="J124" s="442"/>
      <c r="K124" s="443" t="s">
        <v>845</v>
      </c>
    </row>
    <row r="125" spans="1:11" s="439" customFormat="1" ht="13.5" customHeight="1">
      <c r="B125" s="453"/>
      <c r="C125" s="441"/>
      <c r="D125" s="444"/>
      <c r="E125" s="441"/>
      <c r="F125" s="442"/>
      <c r="G125" s="441"/>
      <c r="H125" s="441"/>
      <c r="I125" s="441"/>
      <c r="J125" s="442"/>
      <c r="K125" s="446" t="s">
        <v>846</v>
      </c>
    </row>
    <row r="126" spans="1:11" ht="15.95" customHeight="1">
      <c r="A126" s="162"/>
      <c r="B126" s="172"/>
      <c r="C126" s="172"/>
      <c r="D126" s="167"/>
      <c r="E126" s="167"/>
      <c r="F126" s="167"/>
      <c r="G126" s="180"/>
      <c r="H126" s="171"/>
      <c r="I126" s="171"/>
      <c r="J126" s="171"/>
      <c r="K126" s="162"/>
    </row>
    <row r="127" spans="1:11">
      <c r="A127" s="162"/>
      <c r="B127" s="162"/>
      <c r="C127" s="162"/>
      <c r="D127" s="179"/>
      <c r="E127" s="162"/>
      <c r="F127" s="162"/>
      <c r="G127" s="162"/>
      <c r="H127" s="179"/>
      <c r="I127" s="172"/>
      <c r="J127" s="162"/>
      <c r="K127" s="153" t="s">
        <v>326</v>
      </c>
    </row>
    <row r="128" spans="1:11">
      <c r="A128" s="162"/>
      <c r="B128" s="162"/>
      <c r="C128" s="162"/>
      <c r="D128" s="179"/>
      <c r="E128" s="162"/>
      <c r="F128" s="162"/>
      <c r="G128" s="162"/>
      <c r="H128" s="179"/>
      <c r="I128" s="172"/>
      <c r="J128" s="164"/>
      <c r="K128" s="164" t="s">
        <v>327</v>
      </c>
    </row>
    <row r="129" spans="1:11" ht="15" customHeight="1">
      <c r="A129" s="162"/>
      <c r="B129" s="162"/>
      <c r="C129" s="162"/>
      <c r="D129" s="179"/>
      <c r="E129" s="162"/>
      <c r="F129" s="162"/>
      <c r="G129" s="162"/>
      <c r="H129" s="179"/>
      <c r="I129" s="172"/>
      <c r="J129" s="164"/>
      <c r="K129" s="164"/>
    </row>
    <row r="130" spans="1:11" ht="15" customHeight="1">
      <c r="A130" s="162"/>
      <c r="B130" s="162"/>
      <c r="C130" s="162"/>
      <c r="D130" s="179"/>
      <c r="E130" s="162"/>
      <c r="F130" s="162"/>
      <c r="G130" s="162"/>
      <c r="H130" s="179"/>
      <c r="I130" s="172"/>
      <c r="J130" s="164"/>
      <c r="K130" s="164"/>
    </row>
    <row r="131" spans="1:11" ht="15.75" customHeight="1">
      <c r="B131" s="651" t="s">
        <v>775</v>
      </c>
      <c r="C131" s="549" t="s">
        <v>992</v>
      </c>
    </row>
    <row r="132" spans="1:11">
      <c r="B132" s="161" t="s">
        <v>776</v>
      </c>
      <c r="C132" s="160" t="s">
        <v>993</v>
      </c>
    </row>
    <row r="133" spans="1:11" ht="15" customHeight="1" thickBot="1">
      <c r="A133" s="172"/>
      <c r="B133" s="162"/>
      <c r="C133" s="162"/>
      <c r="D133" s="179"/>
      <c r="E133" s="162"/>
      <c r="F133" s="162"/>
      <c r="G133" s="162"/>
      <c r="H133" s="179"/>
      <c r="I133" s="162"/>
      <c r="J133" s="162"/>
      <c r="K133" s="162"/>
    </row>
    <row r="134" spans="1:11" ht="8.1" customHeight="1" thickTop="1">
      <c r="A134" s="652"/>
      <c r="B134" s="652"/>
      <c r="C134" s="652"/>
      <c r="D134" s="653"/>
      <c r="E134" s="652"/>
      <c r="F134" s="652"/>
      <c r="G134" s="652"/>
      <c r="H134" s="655"/>
      <c r="I134" s="652"/>
      <c r="J134" s="652"/>
      <c r="K134" s="652"/>
    </row>
    <row r="135" spans="1:11">
      <c r="A135" s="162"/>
      <c r="B135" s="152" t="s">
        <v>383</v>
      </c>
      <c r="C135" s="162"/>
      <c r="D135" s="1125" t="s">
        <v>626</v>
      </c>
      <c r="E135" s="1125"/>
      <c r="F135" s="1125"/>
      <c r="G135" s="179"/>
      <c r="H135" s="1125" t="s">
        <v>330</v>
      </c>
      <c r="I135" s="1125"/>
      <c r="J135" s="1125"/>
      <c r="K135" s="162"/>
    </row>
    <row r="136" spans="1:11" ht="14.25">
      <c r="A136" s="162"/>
      <c r="B136" s="172" t="s">
        <v>384</v>
      </c>
      <c r="C136" s="162"/>
      <c r="D136" s="1126" t="s">
        <v>625</v>
      </c>
      <c r="E136" s="1126"/>
      <c r="F136" s="1126"/>
      <c r="G136" s="656"/>
      <c r="H136" s="1126" t="s">
        <v>303</v>
      </c>
      <c r="I136" s="1126"/>
      <c r="J136" s="1126"/>
      <c r="K136" s="162"/>
    </row>
    <row r="137" spans="1:11">
      <c r="A137" s="162"/>
      <c r="B137" s="162"/>
      <c r="C137" s="162"/>
      <c r="D137" s="657" t="s">
        <v>25</v>
      </c>
      <c r="E137" s="657" t="s">
        <v>42</v>
      </c>
      <c r="F137" s="657" t="s">
        <v>41</v>
      </c>
      <c r="G137" s="153"/>
      <c r="H137" s="657" t="s">
        <v>25</v>
      </c>
      <c r="I137" s="657" t="s">
        <v>42</v>
      </c>
      <c r="J137" s="657" t="s">
        <v>41</v>
      </c>
      <c r="K137" s="162"/>
    </row>
    <row r="138" spans="1:11" ht="14.25">
      <c r="A138" s="162"/>
      <c r="B138" s="162"/>
      <c r="C138" s="162"/>
      <c r="D138" s="164" t="s">
        <v>22</v>
      </c>
      <c r="E138" s="164" t="s">
        <v>39</v>
      </c>
      <c r="F138" s="164" t="s">
        <v>38</v>
      </c>
      <c r="G138" s="164"/>
      <c r="H138" s="164" t="s">
        <v>22</v>
      </c>
      <c r="I138" s="164" t="s">
        <v>39</v>
      </c>
      <c r="J138" s="164" t="s">
        <v>38</v>
      </c>
      <c r="K138" s="162"/>
    </row>
    <row r="139" spans="1:11" ht="8.1" customHeight="1">
      <c r="A139" s="175"/>
      <c r="B139" s="175"/>
      <c r="C139" s="175"/>
      <c r="D139" s="658"/>
      <c r="E139" s="659"/>
      <c r="F139" s="659"/>
      <c r="G139" s="659"/>
      <c r="H139" s="658"/>
      <c r="I139" s="659"/>
      <c r="J139" s="659"/>
      <c r="K139" s="175"/>
    </row>
    <row r="140" spans="1:11" ht="8.1" customHeight="1">
      <c r="A140" s="162"/>
      <c r="B140" s="162"/>
      <c r="C140" s="162"/>
      <c r="D140" s="163"/>
      <c r="E140" s="164"/>
      <c r="F140" s="164"/>
      <c r="G140" s="164"/>
      <c r="H140" s="163"/>
      <c r="I140" s="164"/>
      <c r="J140" s="164"/>
      <c r="K140" s="162"/>
    </row>
    <row r="141" spans="1:11" ht="21.95" customHeight="1">
      <c r="A141" s="162"/>
      <c r="B141" s="946" t="s">
        <v>433</v>
      </c>
      <c r="C141" s="947"/>
      <c r="D141" s="969">
        <v>62</v>
      </c>
      <c r="E141" s="969">
        <v>21</v>
      </c>
      <c r="F141" s="970">
        <v>41</v>
      </c>
      <c r="G141" s="949"/>
      <c r="H141" s="969">
        <v>529</v>
      </c>
      <c r="I141" s="969">
        <v>157</v>
      </c>
      <c r="J141" s="969">
        <v>372</v>
      </c>
      <c r="K141" s="202"/>
    </row>
    <row r="142" spans="1:11" ht="14.25" customHeight="1">
      <c r="A142" s="162"/>
      <c r="B142" s="951" t="s">
        <v>434</v>
      </c>
      <c r="C142" s="947"/>
      <c r="D142" s="949"/>
      <c r="E142" s="949"/>
      <c r="F142" s="949"/>
      <c r="G142" s="949"/>
      <c r="H142" s="949"/>
      <c r="I142" s="949"/>
      <c r="J142" s="949"/>
      <c r="K142" s="202"/>
    </row>
    <row r="143" spans="1:11" ht="21.95" customHeight="1">
      <c r="A143" s="162"/>
      <c r="B143" s="980" t="s">
        <v>627</v>
      </c>
      <c r="C143" s="949"/>
      <c r="D143" s="969">
        <v>29</v>
      </c>
      <c r="E143" s="969">
        <v>13</v>
      </c>
      <c r="F143" s="970">
        <v>16</v>
      </c>
      <c r="G143" s="949"/>
      <c r="H143" s="969">
        <v>145</v>
      </c>
      <c r="I143" s="969">
        <v>101</v>
      </c>
      <c r="J143" s="969">
        <v>44</v>
      </c>
      <c r="K143" s="162"/>
    </row>
    <row r="144" spans="1:11" ht="14.25" customHeight="1">
      <c r="A144" s="162"/>
      <c r="B144" s="981" t="s">
        <v>628</v>
      </c>
      <c r="C144" s="949"/>
      <c r="D144" s="982"/>
      <c r="E144" s="983"/>
      <c r="F144" s="983"/>
      <c r="G144" s="983"/>
      <c r="H144" s="984"/>
      <c r="I144" s="983"/>
      <c r="J144" s="983"/>
      <c r="K144" s="162"/>
    </row>
    <row r="145" spans="1:11" ht="8.1" customHeight="1">
      <c r="A145" s="162"/>
      <c r="B145" s="951"/>
      <c r="C145" s="947"/>
      <c r="D145" s="953"/>
      <c r="E145" s="953"/>
      <c r="F145" s="953"/>
      <c r="G145" s="957"/>
      <c r="H145" s="959"/>
      <c r="I145" s="959"/>
      <c r="J145" s="959"/>
      <c r="K145" s="202"/>
    </row>
    <row r="146" spans="1:11" ht="24.95" customHeight="1">
      <c r="A146" s="162"/>
      <c r="B146" s="952" t="s">
        <v>3</v>
      </c>
      <c r="C146" s="947"/>
      <c r="D146" s="953"/>
      <c r="E146" s="959"/>
      <c r="F146" s="959"/>
      <c r="G146" s="958"/>
      <c r="H146" s="959"/>
      <c r="I146" s="959"/>
      <c r="J146" s="959"/>
      <c r="K146" s="162"/>
    </row>
    <row r="147" spans="1:11" ht="21.95" customHeight="1">
      <c r="A147" s="162"/>
      <c r="B147" s="946" t="s">
        <v>712</v>
      </c>
      <c r="C147" s="947"/>
      <c r="D147" s="1146">
        <f t="shared" ref="D147" si="0">SUM(E147:F147)</f>
        <v>48</v>
      </c>
      <c r="E147" s="1146">
        <v>11</v>
      </c>
      <c r="F147" s="1146">
        <v>37</v>
      </c>
      <c r="G147" s="1146"/>
      <c r="H147" s="1146">
        <f t="shared" ref="H147" si="1">SUM(I147:J147)</f>
        <v>451</v>
      </c>
      <c r="I147" s="1146">
        <v>224</v>
      </c>
      <c r="J147" s="1146">
        <v>227</v>
      </c>
      <c r="K147" s="202"/>
    </row>
    <row r="148" spans="1:11" ht="14.25" customHeight="1">
      <c r="A148" s="162"/>
      <c r="B148" s="951" t="s">
        <v>713</v>
      </c>
      <c r="C148" s="947"/>
      <c r="D148" s="953"/>
      <c r="E148" s="959"/>
      <c r="F148" s="959"/>
      <c r="G148" s="954"/>
      <c r="H148" s="953"/>
      <c r="I148" s="953"/>
      <c r="J148" s="953"/>
      <c r="K148" s="202"/>
    </row>
    <row r="149" spans="1:11" s="162" customFormat="1" ht="5.25" customHeight="1">
      <c r="A149" s="175"/>
      <c r="B149" s="175"/>
      <c r="C149" s="175"/>
      <c r="D149" s="186"/>
      <c r="E149" s="175"/>
      <c r="F149" s="175"/>
      <c r="G149" s="175"/>
      <c r="H149" s="187"/>
      <c r="I149" s="175"/>
      <c r="J149" s="175"/>
      <c r="K149" s="188"/>
    </row>
    <row r="150" spans="1:11" s="439" customFormat="1" ht="15" customHeight="1">
      <c r="D150" s="440"/>
      <c r="E150" s="442"/>
      <c r="F150" s="442"/>
      <c r="G150" s="441"/>
      <c r="H150" s="441"/>
      <c r="I150" s="441"/>
      <c r="J150" s="442"/>
      <c r="K150" s="443" t="s">
        <v>845</v>
      </c>
    </row>
    <row r="151" spans="1:11" s="439" customFormat="1" ht="13.5" customHeight="1">
      <c r="B151" s="453"/>
      <c r="C151" s="441"/>
      <c r="D151" s="444"/>
      <c r="E151" s="441"/>
      <c r="F151" s="442"/>
      <c r="G151" s="441"/>
      <c r="H151" s="441"/>
      <c r="I151" s="441"/>
      <c r="J151" s="442"/>
      <c r="K151" s="446" t="s">
        <v>846</v>
      </c>
    </row>
    <row r="152" spans="1:11" s="162" customFormat="1" ht="12" customHeight="1">
      <c r="B152" s="37"/>
      <c r="D152" s="192"/>
      <c r="E152" s="155"/>
      <c r="F152" s="190"/>
      <c r="G152" s="155"/>
      <c r="H152" s="155"/>
      <c r="I152" s="155"/>
      <c r="J152" s="190"/>
      <c r="K152" s="38"/>
    </row>
    <row r="153" spans="1:11" s="162" customFormat="1" ht="12" customHeight="1">
      <c r="B153" s="152"/>
      <c r="D153" s="192"/>
      <c r="E153" s="37"/>
      <c r="F153" s="190"/>
      <c r="G153" s="37"/>
      <c r="H153" s="157"/>
      <c r="I153" s="37"/>
      <c r="J153" s="190"/>
      <c r="K153" s="194"/>
    </row>
    <row r="154" spans="1:11">
      <c r="B154" s="660"/>
    </row>
    <row r="155" spans="1:11">
      <c r="B155" s="195"/>
      <c r="C155" s="162"/>
    </row>
    <row r="161" s="158" customFormat="1" ht="14.25"/>
    <row r="162" s="158" customFormat="1" ht="14.25"/>
    <row r="163" s="158" customFormat="1" ht="14.25"/>
    <row r="164" s="158" customFormat="1" ht="14.25"/>
    <row r="165" s="158" customFormat="1" ht="14.25"/>
    <row r="166" s="158" customFormat="1" ht="14.25"/>
    <row r="167" s="158" customFormat="1" ht="14.25"/>
    <row r="168" s="158" customFormat="1" ht="14.25"/>
    <row r="169" s="158" customFormat="1" ht="14.25"/>
    <row r="170" s="158" customFormat="1" ht="14.25"/>
    <row r="171" s="158" customFormat="1" ht="14.25"/>
    <row r="172" s="158" customFormat="1" ht="14.25"/>
    <row r="173" s="158" customFormat="1" ht="14.25"/>
    <row r="174" s="158" customFormat="1" ht="14.25"/>
    <row r="175" s="158" customFormat="1" ht="14.25"/>
    <row r="176" s="158" customFormat="1" ht="14.25"/>
    <row r="190" spans="5:5">
      <c r="E190" s="184"/>
    </row>
    <row r="191" spans="5:5">
      <c r="E191" s="184"/>
    </row>
    <row r="192" spans="5:5">
      <c r="E192" s="184"/>
    </row>
    <row r="193" spans="5:8">
      <c r="E193" s="184"/>
      <c r="H193" s="158"/>
    </row>
    <row r="194" spans="5:8">
      <c r="E194" s="184"/>
      <c r="H194" s="158"/>
    </row>
    <row r="195" spans="5:8">
      <c r="E195" s="184"/>
      <c r="H195" s="158"/>
    </row>
    <row r="196" spans="5:8">
      <c r="E196" s="184"/>
      <c r="H196" s="158"/>
    </row>
    <row r="197" spans="5:8">
      <c r="E197" s="184"/>
      <c r="H197" s="158"/>
    </row>
    <row r="198" spans="5:8">
      <c r="E198" s="184"/>
      <c r="H198" s="158"/>
    </row>
    <row r="199" spans="5:8">
      <c r="E199" s="184"/>
      <c r="H199" s="158"/>
    </row>
    <row r="200" spans="5:8">
      <c r="E200" s="184"/>
      <c r="H200" s="158"/>
    </row>
    <row r="201" spans="5:8">
      <c r="E201" s="184"/>
      <c r="H201" s="158"/>
    </row>
    <row r="202" spans="5:8">
      <c r="E202" s="184"/>
      <c r="H202" s="158"/>
    </row>
    <row r="203" spans="5:8">
      <c r="E203" s="184"/>
      <c r="H203" s="158"/>
    </row>
    <row r="204" spans="5:8">
      <c r="E204" s="184"/>
      <c r="H204" s="158"/>
    </row>
    <row r="205" spans="5:8">
      <c r="E205" s="184"/>
      <c r="H205" s="158"/>
    </row>
    <row r="206" spans="5:8">
      <c r="E206" s="184"/>
      <c r="H206" s="158"/>
    </row>
    <row r="207" spans="5:8">
      <c r="E207" s="184"/>
      <c r="H207" s="158"/>
    </row>
    <row r="208" spans="5:8">
      <c r="E208" s="184"/>
      <c r="H208" s="158"/>
    </row>
    <row r="209" spans="5:8">
      <c r="E209" s="184"/>
      <c r="H209" s="158"/>
    </row>
    <row r="210" spans="5:8">
      <c r="E210" s="184"/>
      <c r="H210" s="158"/>
    </row>
    <row r="211" spans="5:8">
      <c r="E211" s="184"/>
      <c r="H211" s="158"/>
    </row>
    <row r="212" spans="5:8">
      <c r="E212" s="184"/>
      <c r="H212" s="158"/>
    </row>
    <row r="213" spans="5:8">
      <c r="E213" s="184"/>
      <c r="H213" s="158"/>
    </row>
    <row r="214" spans="5:8">
      <c r="E214" s="184"/>
      <c r="H214" s="158"/>
    </row>
    <row r="215" spans="5:8">
      <c r="E215" s="184"/>
      <c r="H215" s="158"/>
    </row>
    <row r="216" spans="5:8">
      <c r="E216" s="184"/>
      <c r="H216" s="158"/>
    </row>
    <row r="217" spans="5:8">
      <c r="E217" s="184"/>
      <c r="H217" s="158"/>
    </row>
    <row r="218" spans="5:8">
      <c r="E218" s="184"/>
      <c r="H218" s="158"/>
    </row>
    <row r="219" spans="5:8">
      <c r="E219" s="184"/>
      <c r="H219" s="158"/>
    </row>
    <row r="220" spans="5:8">
      <c r="E220" s="184"/>
      <c r="H220" s="158"/>
    </row>
    <row r="221" spans="5:8">
      <c r="E221" s="184"/>
      <c r="H221" s="158"/>
    </row>
    <row r="222" spans="5:8">
      <c r="E222" s="184"/>
      <c r="H222" s="158"/>
    </row>
    <row r="223" spans="5:8">
      <c r="E223" s="184"/>
      <c r="H223" s="158"/>
    </row>
    <row r="224" spans="5:8">
      <c r="E224" s="184"/>
      <c r="H224" s="158"/>
    </row>
    <row r="225" spans="5:8">
      <c r="E225" s="184"/>
      <c r="H225" s="158"/>
    </row>
    <row r="226" spans="5:8">
      <c r="E226" s="184"/>
      <c r="H226" s="158"/>
    </row>
    <row r="227" spans="5:8">
      <c r="E227" s="184"/>
      <c r="H227" s="158"/>
    </row>
    <row r="228" spans="5:8">
      <c r="E228" s="184"/>
      <c r="H228" s="158"/>
    </row>
    <row r="229" spans="5:8">
      <c r="E229" s="184"/>
      <c r="H229" s="158"/>
    </row>
    <row r="230" spans="5:8">
      <c r="E230" s="184"/>
      <c r="H230" s="158"/>
    </row>
    <row r="231" spans="5:8">
      <c r="E231" s="184"/>
      <c r="H231" s="158"/>
    </row>
    <row r="232" spans="5:8">
      <c r="E232" s="184"/>
      <c r="H232" s="158"/>
    </row>
    <row r="233" spans="5:8">
      <c r="E233" s="184"/>
      <c r="H233" s="158"/>
    </row>
    <row r="234" spans="5:8">
      <c r="E234" s="184"/>
      <c r="H234" s="158"/>
    </row>
    <row r="235" spans="5:8">
      <c r="E235" s="184"/>
      <c r="H235" s="158"/>
    </row>
    <row r="236" spans="5:8">
      <c r="E236" s="184"/>
      <c r="H236" s="158"/>
    </row>
    <row r="237" spans="5:8">
      <c r="E237" s="184"/>
      <c r="H237" s="158"/>
    </row>
    <row r="238" spans="5:8">
      <c r="E238" s="184"/>
      <c r="H238" s="158"/>
    </row>
    <row r="239" spans="5:8">
      <c r="E239" s="184"/>
      <c r="H239" s="158"/>
    </row>
    <row r="240" spans="5:8">
      <c r="E240" s="184"/>
      <c r="H240" s="158"/>
    </row>
    <row r="241" spans="5:8">
      <c r="E241" s="184"/>
      <c r="H241" s="158"/>
    </row>
    <row r="242" spans="5:8">
      <c r="E242" s="184"/>
      <c r="H242" s="158"/>
    </row>
    <row r="243" spans="5:8">
      <c r="E243" s="184"/>
      <c r="H243" s="158"/>
    </row>
    <row r="244" spans="5:8">
      <c r="E244" s="184"/>
      <c r="H244" s="158"/>
    </row>
    <row r="245" spans="5:8">
      <c r="E245" s="184"/>
      <c r="H245" s="158"/>
    </row>
    <row r="246" spans="5:8">
      <c r="E246" s="184"/>
      <c r="H246" s="158"/>
    </row>
    <row r="247" spans="5:8">
      <c r="E247" s="184"/>
      <c r="H247" s="158"/>
    </row>
    <row r="248" spans="5:8">
      <c r="E248" s="184"/>
      <c r="H248" s="158"/>
    </row>
    <row r="249" spans="5:8">
      <c r="E249" s="184"/>
      <c r="H249" s="158"/>
    </row>
    <row r="250" spans="5:8">
      <c r="E250" s="184"/>
      <c r="H250" s="158"/>
    </row>
    <row r="251" spans="5:8">
      <c r="E251" s="184"/>
      <c r="H251" s="158"/>
    </row>
    <row r="252" spans="5:8">
      <c r="E252" s="184"/>
      <c r="H252" s="158"/>
    </row>
    <row r="253" spans="5:8">
      <c r="E253" s="184"/>
      <c r="H253" s="158"/>
    </row>
    <row r="254" spans="5:8">
      <c r="E254" s="184"/>
      <c r="H254" s="158"/>
    </row>
    <row r="255" spans="5:8">
      <c r="E255" s="184"/>
      <c r="H255" s="158"/>
    </row>
    <row r="256" spans="5:8">
      <c r="E256" s="184"/>
      <c r="H256" s="158"/>
    </row>
    <row r="257" spans="5:8">
      <c r="E257" s="184"/>
      <c r="H257" s="158"/>
    </row>
    <row r="258" spans="5:8">
      <c r="E258" s="184"/>
      <c r="H258" s="158"/>
    </row>
    <row r="259" spans="5:8">
      <c r="E259" s="184"/>
      <c r="H259" s="158"/>
    </row>
    <row r="260" spans="5:8">
      <c r="E260" s="184"/>
      <c r="H260" s="158"/>
    </row>
    <row r="261" spans="5:8">
      <c r="E261" s="184"/>
      <c r="H261" s="158"/>
    </row>
    <row r="262" spans="5:8">
      <c r="E262" s="184"/>
      <c r="H262" s="158"/>
    </row>
    <row r="263" spans="5:8">
      <c r="E263" s="184"/>
      <c r="H263" s="158"/>
    </row>
    <row r="264" spans="5:8">
      <c r="E264" s="184"/>
      <c r="H264" s="158"/>
    </row>
    <row r="265" spans="5:8">
      <c r="E265" s="184"/>
      <c r="H265" s="158"/>
    </row>
    <row r="266" spans="5:8">
      <c r="E266" s="184"/>
      <c r="H266" s="158"/>
    </row>
    <row r="267" spans="5:8">
      <c r="E267" s="184"/>
      <c r="H267" s="158"/>
    </row>
    <row r="268" spans="5:8">
      <c r="E268" s="184"/>
      <c r="H268" s="158"/>
    </row>
    <row r="269" spans="5:8">
      <c r="E269" s="184"/>
      <c r="H269" s="158"/>
    </row>
    <row r="270" spans="5:8">
      <c r="E270" s="184"/>
      <c r="H270" s="158"/>
    </row>
    <row r="271" spans="5:8">
      <c r="E271" s="184"/>
      <c r="H271" s="158"/>
    </row>
    <row r="272" spans="5:8">
      <c r="E272" s="184"/>
      <c r="H272" s="158"/>
    </row>
    <row r="273" spans="5:8">
      <c r="E273" s="184"/>
      <c r="H273" s="158"/>
    </row>
    <row r="274" spans="5:8">
      <c r="E274" s="184"/>
      <c r="H274" s="158"/>
    </row>
    <row r="275" spans="5:8">
      <c r="E275" s="184"/>
      <c r="H275" s="158"/>
    </row>
    <row r="276" spans="5:8">
      <c r="E276" s="184"/>
      <c r="H276" s="158"/>
    </row>
    <row r="277" spans="5:8">
      <c r="E277" s="184"/>
      <c r="H277" s="158"/>
    </row>
    <row r="278" spans="5:8">
      <c r="E278" s="184"/>
      <c r="H278" s="158"/>
    </row>
    <row r="279" spans="5:8">
      <c r="E279" s="184"/>
      <c r="H279" s="158"/>
    </row>
    <row r="280" spans="5:8">
      <c r="E280" s="184"/>
      <c r="H280" s="158"/>
    </row>
    <row r="281" spans="5:8">
      <c r="E281" s="184"/>
      <c r="H281" s="158"/>
    </row>
    <row r="282" spans="5:8">
      <c r="E282" s="184"/>
      <c r="H282" s="158"/>
    </row>
    <row r="283" spans="5:8">
      <c r="E283" s="184"/>
      <c r="H283" s="158"/>
    </row>
    <row r="284" spans="5:8">
      <c r="E284" s="184"/>
      <c r="H284" s="158"/>
    </row>
    <row r="285" spans="5:8">
      <c r="E285" s="184"/>
      <c r="H285" s="158"/>
    </row>
    <row r="286" spans="5:8">
      <c r="E286" s="184"/>
      <c r="H286" s="158"/>
    </row>
    <row r="287" spans="5:8">
      <c r="E287" s="184"/>
      <c r="H287" s="158"/>
    </row>
    <row r="288" spans="5:8">
      <c r="E288" s="184"/>
      <c r="H288" s="158"/>
    </row>
    <row r="289" spans="5:8">
      <c r="E289" s="184"/>
      <c r="H289" s="158"/>
    </row>
    <row r="290" spans="5:8">
      <c r="E290" s="184"/>
      <c r="H290" s="158"/>
    </row>
    <row r="291" spans="5:8">
      <c r="E291" s="184"/>
      <c r="H291" s="158"/>
    </row>
    <row r="292" spans="5:8">
      <c r="E292" s="184"/>
      <c r="H292" s="158"/>
    </row>
    <row r="293" spans="5:8">
      <c r="E293" s="184"/>
      <c r="H293" s="158"/>
    </row>
    <row r="294" spans="5:8">
      <c r="E294" s="184"/>
      <c r="H294" s="158"/>
    </row>
    <row r="295" spans="5:8">
      <c r="E295" s="184"/>
      <c r="H295" s="158"/>
    </row>
    <row r="296" spans="5:8">
      <c r="E296" s="184"/>
      <c r="H296" s="158"/>
    </row>
    <row r="297" spans="5:8">
      <c r="E297" s="184"/>
      <c r="H297" s="158"/>
    </row>
    <row r="298" spans="5:8">
      <c r="E298" s="184"/>
      <c r="H298" s="158"/>
    </row>
    <row r="299" spans="5:8">
      <c r="E299" s="184"/>
      <c r="H299" s="158"/>
    </row>
    <row r="300" spans="5:8">
      <c r="E300" s="184"/>
      <c r="H300" s="158"/>
    </row>
    <row r="301" spans="5:8">
      <c r="E301" s="184"/>
      <c r="H301" s="158"/>
    </row>
    <row r="302" spans="5:8">
      <c r="E302" s="184"/>
      <c r="H302" s="158"/>
    </row>
    <row r="303" spans="5:8">
      <c r="E303" s="184"/>
      <c r="H303" s="158"/>
    </row>
    <row r="304" spans="5:8">
      <c r="E304" s="184"/>
      <c r="H304" s="158"/>
    </row>
    <row r="305" spans="5:8">
      <c r="E305" s="184"/>
      <c r="H305" s="158"/>
    </row>
    <row r="306" spans="5:8">
      <c r="E306" s="184"/>
      <c r="H306" s="158"/>
    </row>
    <row r="307" spans="5:8">
      <c r="E307" s="184"/>
      <c r="H307" s="158"/>
    </row>
    <row r="308" spans="5:8">
      <c r="E308" s="184"/>
      <c r="H308" s="158"/>
    </row>
    <row r="309" spans="5:8">
      <c r="E309" s="184"/>
      <c r="H309" s="158"/>
    </row>
    <row r="310" spans="5:8">
      <c r="E310" s="184"/>
      <c r="H310" s="158"/>
    </row>
    <row r="311" spans="5:8">
      <c r="E311" s="184"/>
      <c r="H311" s="158"/>
    </row>
    <row r="312" spans="5:8">
      <c r="E312" s="184"/>
      <c r="H312" s="158"/>
    </row>
    <row r="313" spans="5:8">
      <c r="E313" s="184"/>
      <c r="H313" s="158"/>
    </row>
    <row r="314" spans="5:8">
      <c r="E314" s="184"/>
      <c r="H314" s="158"/>
    </row>
    <row r="315" spans="5:8">
      <c r="E315" s="184"/>
      <c r="H315" s="158"/>
    </row>
    <row r="316" spans="5:8">
      <c r="E316" s="184"/>
      <c r="H316" s="158"/>
    </row>
    <row r="317" spans="5:8">
      <c r="E317" s="184"/>
      <c r="H317" s="158"/>
    </row>
    <row r="318" spans="5:8">
      <c r="E318" s="184"/>
      <c r="H318" s="158"/>
    </row>
    <row r="319" spans="5:8">
      <c r="E319" s="184"/>
      <c r="H319" s="158"/>
    </row>
    <row r="320" spans="5:8">
      <c r="E320" s="184"/>
      <c r="H320" s="158"/>
    </row>
    <row r="321" spans="5:8">
      <c r="E321" s="184"/>
      <c r="H321" s="158"/>
    </row>
    <row r="322" spans="5:8">
      <c r="E322" s="184"/>
      <c r="H322" s="158"/>
    </row>
    <row r="323" spans="5:8">
      <c r="E323" s="184"/>
      <c r="H323" s="158"/>
    </row>
    <row r="324" spans="5:8">
      <c r="E324" s="184"/>
      <c r="H324" s="158"/>
    </row>
    <row r="325" spans="5:8">
      <c r="E325" s="184"/>
      <c r="H325" s="158"/>
    </row>
    <row r="326" spans="5:8">
      <c r="E326" s="184"/>
      <c r="H326" s="158"/>
    </row>
    <row r="327" spans="5:8">
      <c r="E327" s="184"/>
      <c r="H327" s="158"/>
    </row>
    <row r="328" spans="5:8">
      <c r="E328" s="184"/>
      <c r="H328" s="158"/>
    </row>
    <row r="329" spans="5:8">
      <c r="E329" s="184"/>
      <c r="H329" s="158"/>
    </row>
    <row r="330" spans="5:8">
      <c r="E330" s="184"/>
      <c r="H330" s="158"/>
    </row>
    <row r="331" spans="5:8">
      <c r="E331" s="184"/>
      <c r="H331" s="158"/>
    </row>
    <row r="332" spans="5:8">
      <c r="E332" s="184"/>
      <c r="H332" s="158"/>
    </row>
    <row r="333" spans="5:8">
      <c r="E333" s="184"/>
      <c r="H333" s="158"/>
    </row>
    <row r="334" spans="5:8">
      <c r="E334" s="184"/>
      <c r="H334" s="158"/>
    </row>
    <row r="335" spans="5:8">
      <c r="E335" s="184"/>
      <c r="H335" s="158"/>
    </row>
    <row r="336" spans="5:8">
      <c r="E336" s="184"/>
      <c r="H336" s="158"/>
    </row>
    <row r="337" spans="5:8">
      <c r="E337" s="184"/>
      <c r="H337" s="158"/>
    </row>
    <row r="338" spans="5:8">
      <c r="E338" s="184"/>
      <c r="H338" s="158"/>
    </row>
    <row r="339" spans="5:8">
      <c r="E339" s="184"/>
      <c r="H339" s="158"/>
    </row>
    <row r="340" spans="5:8">
      <c r="E340" s="184"/>
      <c r="H340" s="158"/>
    </row>
    <row r="341" spans="5:8">
      <c r="E341" s="184"/>
      <c r="H341" s="158"/>
    </row>
    <row r="342" spans="5:8">
      <c r="E342" s="184"/>
      <c r="H342" s="158"/>
    </row>
    <row r="343" spans="5:8">
      <c r="E343" s="184"/>
      <c r="H343" s="158"/>
    </row>
    <row r="344" spans="5:8">
      <c r="E344" s="184"/>
      <c r="H344" s="158"/>
    </row>
    <row r="345" spans="5:8">
      <c r="E345" s="184"/>
      <c r="H345" s="158"/>
    </row>
    <row r="346" spans="5:8">
      <c r="E346" s="184"/>
      <c r="H346" s="158"/>
    </row>
    <row r="347" spans="5:8">
      <c r="E347" s="184"/>
      <c r="H347" s="158"/>
    </row>
    <row r="348" spans="5:8">
      <c r="E348" s="184"/>
      <c r="H348" s="158"/>
    </row>
    <row r="349" spans="5:8">
      <c r="E349" s="184"/>
      <c r="H349" s="158"/>
    </row>
    <row r="350" spans="5:8">
      <c r="E350" s="184"/>
      <c r="H350" s="158"/>
    </row>
    <row r="351" spans="5:8">
      <c r="E351" s="184"/>
      <c r="H351" s="158"/>
    </row>
    <row r="352" spans="5:8">
      <c r="E352" s="184"/>
      <c r="H352" s="158"/>
    </row>
    <row r="353" spans="5:8">
      <c r="E353" s="184"/>
      <c r="H353" s="158"/>
    </row>
    <row r="354" spans="5:8">
      <c r="E354" s="184"/>
      <c r="H354" s="158"/>
    </row>
    <row r="355" spans="5:8">
      <c r="E355" s="184"/>
      <c r="H355" s="158"/>
    </row>
    <row r="356" spans="5:8">
      <c r="E356" s="184"/>
      <c r="H356" s="158"/>
    </row>
    <row r="357" spans="5:8">
      <c r="E357" s="184"/>
      <c r="H357" s="158"/>
    </row>
    <row r="358" spans="5:8">
      <c r="E358" s="184"/>
      <c r="H358" s="158"/>
    </row>
    <row r="359" spans="5:8">
      <c r="E359" s="184"/>
      <c r="H359" s="158"/>
    </row>
    <row r="360" spans="5:8">
      <c r="E360" s="184"/>
      <c r="H360" s="158"/>
    </row>
    <row r="361" spans="5:8">
      <c r="E361" s="184"/>
      <c r="H361" s="158"/>
    </row>
    <row r="362" spans="5:8">
      <c r="E362" s="184"/>
      <c r="H362" s="158"/>
    </row>
    <row r="363" spans="5:8">
      <c r="E363" s="184"/>
      <c r="H363" s="158"/>
    </row>
    <row r="364" spans="5:8">
      <c r="E364" s="184"/>
      <c r="H364" s="158"/>
    </row>
    <row r="365" spans="5:8">
      <c r="E365" s="184"/>
      <c r="H365" s="158"/>
    </row>
    <row r="366" spans="5:8">
      <c r="E366" s="184"/>
      <c r="H366" s="158"/>
    </row>
    <row r="367" spans="5:8">
      <c r="E367" s="184"/>
      <c r="H367" s="158"/>
    </row>
    <row r="368" spans="5:8">
      <c r="E368" s="184"/>
      <c r="H368" s="158"/>
    </row>
    <row r="369" spans="5:5" s="158" customFormat="1" ht="14.25">
      <c r="E369" s="184"/>
    </row>
    <row r="370" spans="5:5" s="158" customFormat="1" ht="14.25">
      <c r="E370" s="184"/>
    </row>
    <row r="371" spans="5:5" s="158" customFormat="1" ht="14.25">
      <c r="E371" s="184"/>
    </row>
    <row r="372" spans="5:5" s="158" customFormat="1" ht="14.25">
      <c r="E372" s="184"/>
    </row>
    <row r="373" spans="5:5" s="158" customFormat="1" ht="14.25">
      <c r="E373" s="184"/>
    </row>
    <row r="374" spans="5:5" s="158" customFormat="1" ht="14.25">
      <c r="E374" s="184"/>
    </row>
    <row r="375" spans="5:5" s="158" customFormat="1" ht="14.25">
      <c r="E375" s="184"/>
    </row>
    <row r="376" spans="5:5" s="158" customFormat="1" ht="14.25">
      <c r="E376" s="184"/>
    </row>
    <row r="377" spans="5:5" s="158" customFormat="1" ht="14.25">
      <c r="E377" s="184"/>
    </row>
    <row r="378" spans="5:5" s="158" customFormat="1" ht="14.25">
      <c r="E378" s="184"/>
    </row>
    <row r="379" spans="5:5" s="158" customFormat="1" ht="14.25">
      <c r="E379" s="184"/>
    </row>
  </sheetData>
  <mergeCells count="12">
    <mergeCell ref="D72:F72"/>
    <mergeCell ref="H72:J72"/>
    <mergeCell ref="D135:F135"/>
    <mergeCell ref="H135:J135"/>
    <mergeCell ref="D136:F136"/>
    <mergeCell ref="H136:J136"/>
    <mergeCell ref="D9:F9"/>
    <mergeCell ref="H9:J9"/>
    <mergeCell ref="D10:F10"/>
    <mergeCell ref="H10:J10"/>
    <mergeCell ref="D71:F71"/>
    <mergeCell ref="H71:J71"/>
  </mergeCells>
  <printOptions horizontalCentered="1" gridLinesSet="0"/>
  <pageMargins left="0.39370078740157499" right="0.39370078740157499" top="0.35433070866141703" bottom="0.31496062992126" header="0.118110236220472" footer="0.39370078740157499"/>
  <pageSetup paperSize="9" scale="83" fitToWidth="0" orientation="portrait" r:id="rId1"/>
  <headerFooter scaleWithDoc="0"/>
  <rowBreaks count="2" manualBreakCount="2">
    <brk id="62" max="10" man="1"/>
    <brk id="12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T42"/>
  <sheetViews>
    <sheetView showGridLines="0" view="pageBreakPreview" topLeftCell="A16" zoomScale="90" zoomScaleNormal="110" zoomScaleSheetLayoutView="90" workbookViewId="0">
      <selection activeCell="B36" sqref="B36"/>
    </sheetView>
  </sheetViews>
  <sheetFormatPr defaultColWidth="16" defaultRowHeight="14.25"/>
  <cols>
    <col min="1" max="1" width="1.42578125" style="368" customWidth="1"/>
    <col min="2" max="2" width="10.7109375" style="368" customWidth="1"/>
    <col min="3" max="3" width="8.5703125" style="368" customWidth="1"/>
    <col min="4" max="4" width="10.28515625" style="368" customWidth="1"/>
    <col min="5" max="5" width="12.140625" style="368" customWidth="1"/>
    <col min="6" max="6" width="1.28515625" style="368" customWidth="1"/>
    <col min="7" max="7" width="10.85546875" style="368" customWidth="1"/>
    <col min="8" max="8" width="13.140625" style="368" customWidth="1"/>
    <col min="9" max="9" width="9" style="368" customWidth="1"/>
    <col min="10" max="10" width="1.85546875" style="368" customWidth="1"/>
    <col min="11" max="11" width="11.42578125" style="368" customWidth="1"/>
    <col min="12" max="12" width="12.85546875" style="368" customWidth="1"/>
    <col min="13" max="13" width="9.28515625" style="368" customWidth="1"/>
    <col min="14" max="14" width="1" style="368" customWidth="1"/>
    <col min="15" max="252" width="9.140625" style="368" customWidth="1"/>
    <col min="253" max="253" width="1.42578125" style="368" customWidth="1"/>
    <col min="254" max="16384" width="16" style="368"/>
  </cols>
  <sheetData>
    <row r="1" spans="1:20" ht="15" customHeight="1">
      <c r="N1" s="370" t="s">
        <v>33</v>
      </c>
    </row>
    <row r="2" spans="1:20" ht="15" customHeight="1">
      <c r="N2" s="371" t="s">
        <v>32</v>
      </c>
    </row>
    <row r="3" spans="1:20" ht="15" customHeight="1"/>
    <row r="4" spans="1:20" ht="15" customHeight="1"/>
    <row r="5" spans="1:20" ht="18.75" customHeight="1">
      <c r="B5" s="381" t="s">
        <v>717</v>
      </c>
      <c r="C5" s="372" t="s">
        <v>954</v>
      </c>
    </row>
    <row r="6" spans="1:20" s="390" customFormat="1" ht="20.25" customHeight="1">
      <c r="B6" s="487" t="s">
        <v>718</v>
      </c>
      <c r="C6" s="488" t="s">
        <v>955</v>
      </c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</row>
    <row r="7" spans="1:20" ht="15" customHeight="1" thickBot="1">
      <c r="A7" s="373"/>
    </row>
    <row r="8" spans="1:20" ht="4.5" customHeight="1" thickTop="1">
      <c r="A8" s="571"/>
      <c r="B8" s="572" t="s">
        <v>31</v>
      </c>
      <c r="C8" s="572"/>
      <c r="D8" s="571"/>
      <c r="E8" s="571"/>
      <c r="F8" s="571"/>
      <c r="G8" s="571"/>
      <c r="H8" s="571"/>
      <c r="I8" s="571"/>
      <c r="J8" s="571"/>
      <c r="K8" s="571"/>
      <c r="L8" s="572" t="s">
        <v>31</v>
      </c>
      <c r="M8" s="571"/>
      <c r="N8" s="571"/>
    </row>
    <row r="9" spans="1:20" ht="15" customHeight="1">
      <c r="A9" s="573"/>
      <c r="B9" s="377" t="s">
        <v>30</v>
      </c>
      <c r="C9" s="574"/>
      <c r="D9" s="575" t="s">
        <v>670</v>
      </c>
      <c r="E9" s="575" t="s">
        <v>246</v>
      </c>
      <c r="F9" s="576"/>
      <c r="G9" s="1101" t="s">
        <v>29</v>
      </c>
      <c r="H9" s="1101"/>
      <c r="I9" s="1101"/>
      <c r="J9" s="577"/>
      <c r="K9" s="1101" t="s">
        <v>795</v>
      </c>
      <c r="L9" s="1101"/>
      <c r="M9" s="1101"/>
      <c r="N9" s="577"/>
    </row>
    <row r="10" spans="1:20" ht="15" customHeight="1">
      <c r="A10" s="573"/>
      <c r="B10" s="578" t="s">
        <v>28</v>
      </c>
      <c r="C10" s="574"/>
      <c r="D10" s="579" t="s">
        <v>27</v>
      </c>
      <c r="E10" s="575" t="s">
        <v>78</v>
      </c>
      <c r="F10" s="378"/>
      <c r="G10" s="1102" t="s">
        <v>26</v>
      </c>
      <c r="H10" s="1102"/>
      <c r="I10" s="1102"/>
      <c r="J10" s="580"/>
      <c r="K10" s="1102" t="s">
        <v>36</v>
      </c>
      <c r="L10" s="1102"/>
      <c r="M10" s="1102"/>
      <c r="N10" s="581"/>
    </row>
    <row r="11" spans="1:20" ht="17.25">
      <c r="A11" s="573"/>
      <c r="B11" s="378"/>
      <c r="C11" s="582"/>
      <c r="D11" s="378"/>
      <c r="E11" s="579" t="s">
        <v>91</v>
      </c>
      <c r="F11" s="575"/>
      <c r="G11" s="575" t="s">
        <v>25</v>
      </c>
      <c r="H11" s="575" t="s">
        <v>209</v>
      </c>
      <c r="I11" s="575" t="s">
        <v>210</v>
      </c>
      <c r="J11" s="576"/>
      <c r="K11" s="575" t="s">
        <v>25</v>
      </c>
      <c r="L11" s="575" t="s">
        <v>209</v>
      </c>
      <c r="M11" s="575" t="s">
        <v>210</v>
      </c>
      <c r="N11" s="378"/>
    </row>
    <row r="12" spans="1:20" ht="15" customHeight="1">
      <c r="A12" s="573"/>
      <c r="B12" s="573"/>
      <c r="C12" s="573"/>
      <c r="D12" s="378"/>
      <c r="E12" s="579" t="s">
        <v>265</v>
      </c>
      <c r="F12" s="579"/>
      <c r="G12" s="579" t="s">
        <v>22</v>
      </c>
      <c r="H12" s="579" t="s">
        <v>714</v>
      </c>
      <c r="I12" s="579" t="s">
        <v>91</v>
      </c>
      <c r="J12" s="579"/>
      <c r="K12" s="579" t="s">
        <v>22</v>
      </c>
      <c r="L12" s="579" t="s">
        <v>714</v>
      </c>
      <c r="M12" s="579" t="s">
        <v>91</v>
      </c>
      <c r="N12" s="378"/>
    </row>
    <row r="13" spans="1:20" ht="3.75" customHeight="1">
      <c r="A13" s="584"/>
      <c r="B13" s="584"/>
      <c r="C13" s="584"/>
      <c r="D13" s="584"/>
      <c r="E13" s="584"/>
      <c r="F13" s="584"/>
      <c r="G13" s="584"/>
      <c r="H13" s="584"/>
      <c r="I13" s="584"/>
      <c r="J13" s="584"/>
      <c r="K13" s="584"/>
      <c r="L13" s="584"/>
      <c r="M13" s="584"/>
      <c r="N13" s="584"/>
    </row>
    <row r="14" spans="1:20" ht="6" customHeight="1">
      <c r="A14" s="375"/>
      <c r="B14" s="374"/>
      <c r="C14" s="374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</row>
    <row r="15" spans="1:20" ht="30" customHeight="1">
      <c r="A15" s="378"/>
      <c r="B15" s="377" t="s">
        <v>17</v>
      </c>
      <c r="C15" s="514"/>
      <c r="D15" s="514">
        <f>SUM(D17,D18,D19,D20,D21,D22,D23,D24,D25,D26,D27,D28,D29,D30,D31,D32)</f>
        <v>207867</v>
      </c>
      <c r="E15" s="514">
        <f>SUM(E17,E18,E19,E20,E21,E22,E23,E24,E25,E26,E27,E28,E29,E30,E31,E32)</f>
        <v>283436</v>
      </c>
      <c r="F15" s="512"/>
      <c r="G15" s="382">
        <f>SUM(H15,I15)</f>
        <v>2811123</v>
      </c>
      <c r="H15" s="514">
        <f>SUM(H17,H18,H19,H20,H21,H22,H23,H24,H25,H26,H27,H28,H29,H30,H31,H32)</f>
        <v>2770015</v>
      </c>
      <c r="I15" s="514">
        <f>SUM(I17,I18,I19,I20,I21,I22,I23,I24,I25,I26,I27,I28,I29,I30,I31,I32)</f>
        <v>41108</v>
      </c>
      <c r="J15" s="382"/>
      <c r="K15" s="382">
        <f>SUM(L15,M15)</f>
        <v>2154807</v>
      </c>
      <c r="L15" s="514">
        <f>SUM(L17,L18,L19,L20,L21,L22,L23,L24,L25,L26,L27,L28,L29,L30,L31,L32)</f>
        <v>2051765</v>
      </c>
      <c r="M15" s="514">
        <f>SUM(M17,M18,M19,M20,M21,M22,M23,M24,M25,M26,M27,M28,M29,M30,M31,M32)</f>
        <v>103042</v>
      </c>
      <c r="N15" s="388"/>
      <c r="T15" s="369"/>
    </row>
    <row r="16" spans="1:20" ht="9.75" customHeight="1">
      <c r="A16" s="378"/>
      <c r="B16" s="376"/>
      <c r="C16" s="376"/>
      <c r="D16" s="387"/>
      <c r="E16" s="387"/>
      <c r="F16" s="513"/>
      <c r="G16" s="382"/>
      <c r="H16" s="387"/>
      <c r="I16" s="387"/>
      <c r="J16" s="387"/>
      <c r="K16" s="382"/>
      <c r="L16" s="380"/>
      <c r="M16" s="387"/>
      <c r="N16" s="378"/>
    </row>
    <row r="17" spans="1:14" ht="30" customHeight="1">
      <c r="A17" s="378"/>
      <c r="B17" s="383" t="s">
        <v>16</v>
      </c>
      <c r="C17" s="383"/>
      <c r="D17" s="525">
        <v>21845</v>
      </c>
      <c r="E17" s="387">
        <v>45280</v>
      </c>
      <c r="F17" s="513"/>
      <c r="G17" s="384">
        <f>SUM(H17,I17)</f>
        <v>336981</v>
      </c>
      <c r="H17" s="384">
        <v>331205</v>
      </c>
      <c r="I17" s="387">
        <v>5776</v>
      </c>
      <c r="J17" s="387"/>
      <c r="K17" s="384">
        <f>SUM(L17,M17)</f>
        <v>270568</v>
      </c>
      <c r="L17" s="380">
        <v>245429</v>
      </c>
      <c r="M17" s="387">
        <v>25139</v>
      </c>
      <c r="N17" s="388"/>
    </row>
    <row r="18" spans="1:14" ht="30" customHeight="1">
      <c r="A18" s="378"/>
      <c r="B18" s="383" t="s">
        <v>15</v>
      </c>
      <c r="C18" s="383"/>
      <c r="D18" s="525">
        <v>13761</v>
      </c>
      <c r="E18" s="387">
        <v>17520</v>
      </c>
      <c r="F18" s="513"/>
      <c r="G18" s="384">
        <f t="shared" ref="G18:G32" si="0">SUM(H18,I18)</f>
        <v>193317</v>
      </c>
      <c r="H18" s="384">
        <v>188524</v>
      </c>
      <c r="I18" s="387">
        <v>4793</v>
      </c>
      <c r="J18" s="387"/>
      <c r="K18" s="384">
        <f t="shared" ref="K18:K32" si="1">SUM(L18,M18)</f>
        <v>151037</v>
      </c>
      <c r="L18" s="380">
        <v>148532</v>
      </c>
      <c r="M18" s="387">
        <v>2505</v>
      </c>
      <c r="N18" s="388"/>
    </row>
    <row r="19" spans="1:14" ht="30" customHeight="1">
      <c r="A19" s="378"/>
      <c r="B19" s="383" t="s">
        <v>14</v>
      </c>
      <c r="C19" s="383"/>
      <c r="D19" s="525">
        <v>16993</v>
      </c>
      <c r="E19" s="387">
        <v>9798</v>
      </c>
      <c r="F19" s="513"/>
      <c r="G19" s="384">
        <f t="shared" si="0"/>
        <v>174018</v>
      </c>
      <c r="H19" s="384">
        <v>172145</v>
      </c>
      <c r="I19" s="387">
        <v>1873</v>
      </c>
      <c r="J19" s="387"/>
      <c r="K19" s="384">
        <f t="shared" si="1"/>
        <v>118433</v>
      </c>
      <c r="L19" s="380">
        <v>118105</v>
      </c>
      <c r="M19" s="387">
        <v>328</v>
      </c>
      <c r="N19" s="388"/>
    </row>
    <row r="20" spans="1:14" ht="30" customHeight="1">
      <c r="A20" s="378"/>
      <c r="B20" s="383" t="s">
        <v>13</v>
      </c>
      <c r="C20" s="383"/>
      <c r="D20" s="525">
        <v>5651</v>
      </c>
      <c r="E20" s="387">
        <v>9231</v>
      </c>
      <c r="F20" s="513"/>
      <c r="G20" s="384">
        <f t="shared" si="0"/>
        <v>86269</v>
      </c>
      <c r="H20" s="384">
        <v>86269</v>
      </c>
      <c r="I20" s="387" t="s">
        <v>43</v>
      </c>
      <c r="J20" s="387"/>
      <c r="K20" s="384">
        <f t="shared" si="1"/>
        <v>67507</v>
      </c>
      <c r="L20" s="380">
        <v>64618</v>
      </c>
      <c r="M20" s="387">
        <v>2889</v>
      </c>
      <c r="N20" s="389"/>
    </row>
    <row r="21" spans="1:14" ht="30" customHeight="1">
      <c r="A21" s="378"/>
      <c r="B21" s="383" t="s">
        <v>12</v>
      </c>
      <c r="C21" s="383"/>
      <c r="D21" s="525">
        <v>7388</v>
      </c>
      <c r="E21" s="387">
        <v>12507</v>
      </c>
      <c r="F21" s="513"/>
      <c r="G21" s="384">
        <f t="shared" si="0"/>
        <v>110707</v>
      </c>
      <c r="H21" s="384">
        <v>108856</v>
      </c>
      <c r="I21" s="387">
        <v>1851</v>
      </c>
      <c r="J21" s="387"/>
      <c r="K21" s="384">
        <f t="shared" si="1"/>
        <v>91623</v>
      </c>
      <c r="L21" s="386">
        <v>86750</v>
      </c>
      <c r="M21" s="387">
        <v>4873</v>
      </c>
      <c r="N21" s="388"/>
    </row>
    <row r="22" spans="1:14" ht="30" customHeight="1">
      <c r="A22" s="378"/>
      <c r="B22" s="383" t="s">
        <v>11</v>
      </c>
      <c r="C22" s="383"/>
      <c r="D22" s="525">
        <v>16257</v>
      </c>
      <c r="E22" s="387">
        <v>9019</v>
      </c>
      <c r="F22" s="513"/>
      <c r="G22" s="384">
        <f t="shared" si="0"/>
        <v>154614</v>
      </c>
      <c r="H22" s="384">
        <v>151624</v>
      </c>
      <c r="I22" s="387">
        <v>2990</v>
      </c>
      <c r="J22" s="387"/>
      <c r="K22" s="384">
        <f t="shared" si="1"/>
        <v>106788</v>
      </c>
      <c r="L22" s="380">
        <v>105558</v>
      </c>
      <c r="M22" s="384">
        <v>1230</v>
      </c>
      <c r="N22" s="388"/>
    </row>
    <row r="23" spans="1:14" ht="30" customHeight="1">
      <c r="A23" s="378"/>
      <c r="B23" s="383" t="s">
        <v>10</v>
      </c>
      <c r="C23" s="383"/>
      <c r="D23" s="525">
        <v>18483</v>
      </c>
      <c r="E23" s="387">
        <v>19097</v>
      </c>
      <c r="F23" s="513"/>
      <c r="G23" s="384">
        <f t="shared" si="0"/>
        <v>200911</v>
      </c>
      <c r="H23" s="384">
        <v>200543</v>
      </c>
      <c r="I23" s="387">
        <v>368</v>
      </c>
      <c r="J23" s="387"/>
      <c r="K23" s="384">
        <f t="shared" si="1"/>
        <v>108539</v>
      </c>
      <c r="L23" s="380">
        <v>102032</v>
      </c>
      <c r="M23" s="387">
        <v>6507</v>
      </c>
      <c r="N23" s="388"/>
    </row>
    <row r="24" spans="1:14" ht="30" customHeight="1">
      <c r="A24" s="378"/>
      <c r="B24" s="383" t="s">
        <v>9</v>
      </c>
      <c r="C24" s="383"/>
      <c r="D24" s="525">
        <v>2652</v>
      </c>
      <c r="E24" s="387">
        <v>1163</v>
      </c>
      <c r="F24" s="513"/>
      <c r="G24" s="384">
        <f t="shared" si="0"/>
        <v>24253</v>
      </c>
      <c r="H24" s="384">
        <v>24253</v>
      </c>
      <c r="I24" s="387" t="s">
        <v>43</v>
      </c>
      <c r="J24" s="387"/>
      <c r="K24" s="384">
        <f t="shared" si="1"/>
        <v>167123</v>
      </c>
      <c r="L24" s="380">
        <v>166763</v>
      </c>
      <c r="M24" s="384">
        <v>360</v>
      </c>
      <c r="N24" s="388"/>
    </row>
    <row r="25" spans="1:14" ht="30" customHeight="1">
      <c r="A25" s="378"/>
      <c r="B25" s="383" t="s">
        <v>8</v>
      </c>
      <c r="C25" s="383"/>
      <c r="D25" s="525">
        <v>7871</v>
      </c>
      <c r="E25" s="387">
        <v>14463</v>
      </c>
      <c r="F25" s="513"/>
      <c r="G25" s="384">
        <f t="shared" si="0"/>
        <v>130794</v>
      </c>
      <c r="H25" s="384">
        <v>129598</v>
      </c>
      <c r="I25" s="387">
        <v>1196</v>
      </c>
      <c r="J25" s="387"/>
      <c r="K25" s="384">
        <f t="shared" si="1"/>
        <v>27024</v>
      </c>
      <c r="L25" s="380">
        <v>20167</v>
      </c>
      <c r="M25" s="387">
        <v>6857</v>
      </c>
      <c r="N25" s="388"/>
    </row>
    <row r="26" spans="1:14" ht="30" customHeight="1">
      <c r="A26" s="378"/>
      <c r="B26" s="383" t="s">
        <v>7</v>
      </c>
      <c r="C26" s="383"/>
      <c r="D26" s="525">
        <v>28788</v>
      </c>
      <c r="E26" s="387">
        <v>21247</v>
      </c>
      <c r="F26" s="513"/>
      <c r="G26" s="384">
        <f t="shared" si="0"/>
        <v>295258</v>
      </c>
      <c r="H26" s="384">
        <v>292541</v>
      </c>
      <c r="I26" s="387">
        <v>2717</v>
      </c>
      <c r="J26" s="387"/>
      <c r="K26" s="384">
        <f t="shared" si="1"/>
        <v>381994</v>
      </c>
      <c r="L26" s="380">
        <v>375143</v>
      </c>
      <c r="M26" s="387">
        <v>6851</v>
      </c>
      <c r="N26" s="388"/>
    </row>
    <row r="27" spans="1:14" ht="30" customHeight="1">
      <c r="A27" s="378"/>
      <c r="B27" s="383" t="s">
        <v>6</v>
      </c>
      <c r="C27" s="383"/>
      <c r="D27" s="525">
        <v>25726</v>
      </c>
      <c r="E27" s="387">
        <v>23900</v>
      </c>
      <c r="F27" s="513"/>
      <c r="G27" s="384">
        <f t="shared" si="0"/>
        <v>238276</v>
      </c>
      <c r="H27" s="384">
        <v>235319</v>
      </c>
      <c r="I27" s="387">
        <v>2957</v>
      </c>
      <c r="J27" s="387"/>
      <c r="K27" s="384">
        <f t="shared" si="1"/>
        <v>109354</v>
      </c>
      <c r="L27" s="380">
        <v>100574</v>
      </c>
      <c r="M27" s="387">
        <v>8780</v>
      </c>
      <c r="N27" s="388"/>
    </row>
    <row r="28" spans="1:14" ht="30" customHeight="1">
      <c r="A28" s="378"/>
      <c r="B28" s="383" t="s">
        <v>5</v>
      </c>
      <c r="C28" s="383"/>
      <c r="D28" s="525">
        <v>25594</v>
      </c>
      <c r="E28" s="387">
        <v>74393</v>
      </c>
      <c r="F28" s="513"/>
      <c r="G28" s="384">
        <f t="shared" si="0"/>
        <v>563005</v>
      </c>
      <c r="H28" s="384">
        <v>548622</v>
      </c>
      <c r="I28" s="387">
        <v>14383</v>
      </c>
      <c r="J28" s="387"/>
      <c r="K28" s="384">
        <f t="shared" si="1"/>
        <v>233710</v>
      </c>
      <c r="L28" s="385">
        <v>214323</v>
      </c>
      <c r="M28" s="387">
        <v>19387</v>
      </c>
      <c r="N28" s="388"/>
    </row>
    <row r="29" spans="1:14" ht="30" customHeight="1">
      <c r="A29" s="378"/>
      <c r="B29" s="383" t="s">
        <v>4</v>
      </c>
      <c r="C29" s="383"/>
      <c r="D29" s="525">
        <v>10828</v>
      </c>
      <c r="E29" s="387">
        <v>5613</v>
      </c>
      <c r="F29" s="513"/>
      <c r="G29" s="384">
        <f t="shared" si="0"/>
        <v>136035</v>
      </c>
      <c r="H29" s="384">
        <v>134557</v>
      </c>
      <c r="I29" s="387">
        <v>1478</v>
      </c>
      <c r="J29" s="387"/>
      <c r="K29" s="384">
        <f t="shared" si="1"/>
        <v>198709</v>
      </c>
      <c r="L29" s="386">
        <v>197160</v>
      </c>
      <c r="M29" s="387">
        <v>1549</v>
      </c>
      <c r="N29" s="388"/>
    </row>
    <row r="30" spans="1:14" ht="30" customHeight="1">
      <c r="A30" s="378"/>
      <c r="B30" s="383" t="s">
        <v>3</v>
      </c>
      <c r="C30" s="383"/>
      <c r="D30" s="525">
        <v>4204</v>
      </c>
      <c r="E30" s="387">
        <v>15419</v>
      </c>
      <c r="F30" s="513"/>
      <c r="G30" s="384">
        <f t="shared" si="0"/>
        <v>134073</v>
      </c>
      <c r="H30" s="384">
        <v>133531</v>
      </c>
      <c r="I30" s="387">
        <v>542</v>
      </c>
      <c r="J30" s="387"/>
      <c r="K30" s="384">
        <f t="shared" si="1"/>
        <v>103654</v>
      </c>
      <c r="L30" s="385">
        <v>87934</v>
      </c>
      <c r="M30" s="387">
        <v>15720</v>
      </c>
      <c r="N30" s="388"/>
    </row>
    <row r="31" spans="1:14" ht="30" customHeight="1">
      <c r="A31" s="378"/>
      <c r="B31" s="383" t="s">
        <v>2</v>
      </c>
      <c r="C31" s="383"/>
      <c r="D31" s="525">
        <v>800</v>
      </c>
      <c r="E31" s="387">
        <v>1422</v>
      </c>
      <c r="F31" s="513"/>
      <c r="G31" s="384">
        <f t="shared" si="0"/>
        <v>10109</v>
      </c>
      <c r="H31" s="384">
        <v>9925</v>
      </c>
      <c r="I31" s="387">
        <v>184</v>
      </c>
      <c r="J31" s="387"/>
      <c r="K31" s="384">
        <f t="shared" si="1"/>
        <v>7169</v>
      </c>
      <c r="L31" s="386">
        <v>7102</v>
      </c>
      <c r="M31" s="387">
        <v>67</v>
      </c>
      <c r="N31" s="388"/>
    </row>
    <row r="32" spans="1:14" ht="30" customHeight="1">
      <c r="A32" s="378"/>
      <c r="B32" s="383" t="s">
        <v>1</v>
      </c>
      <c r="C32" s="383"/>
      <c r="D32" s="525">
        <v>1026</v>
      </c>
      <c r="E32" s="387">
        <v>3364</v>
      </c>
      <c r="F32" s="513"/>
      <c r="G32" s="384">
        <f t="shared" si="0"/>
        <v>22503</v>
      </c>
      <c r="H32" s="384">
        <v>22503</v>
      </c>
      <c r="I32" s="387" t="s">
        <v>43</v>
      </c>
      <c r="J32" s="387"/>
      <c r="K32" s="384">
        <f t="shared" si="1"/>
        <v>11575</v>
      </c>
      <c r="L32" s="385">
        <v>11575</v>
      </c>
      <c r="M32" s="387" t="s">
        <v>43</v>
      </c>
      <c r="N32" s="388"/>
    </row>
    <row r="33" spans="1:14" ht="3.75" customHeight="1" thickBot="1">
      <c r="A33" s="379"/>
      <c r="B33" s="391"/>
      <c r="C33" s="391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</row>
    <row r="34" spans="1:14" s="392" customFormat="1" ht="15" customHeight="1">
      <c r="N34" s="393" t="s">
        <v>0</v>
      </c>
    </row>
    <row r="35" spans="1:14" s="392" customFormat="1" ht="13.5" customHeight="1">
      <c r="N35" s="394" t="s">
        <v>811</v>
      </c>
    </row>
    <row r="36" spans="1:14" s="392" customFormat="1" ht="11.25">
      <c r="B36" s="401" t="s">
        <v>969</v>
      </c>
    </row>
    <row r="37" spans="1:14" s="403" customFormat="1" ht="14.1" customHeight="1">
      <c r="A37" s="395" t="s">
        <v>839</v>
      </c>
      <c r="B37" s="395" t="s">
        <v>837</v>
      </c>
      <c r="C37" s="404"/>
      <c r="H37" s="404"/>
      <c r="L37" s="518"/>
    </row>
    <row r="38" spans="1:14" s="401" customFormat="1" ht="14.1" customHeight="1">
      <c r="A38" s="398" t="s">
        <v>838</v>
      </c>
      <c r="B38" s="398" t="s">
        <v>838</v>
      </c>
      <c r="H38" s="402"/>
      <c r="L38" s="398"/>
    </row>
    <row r="39" spans="1:14" s="403" customFormat="1" ht="12.95" customHeight="1">
      <c r="B39" s="395" t="s">
        <v>831</v>
      </c>
    </row>
    <row r="40" spans="1:14" s="401" customFormat="1" ht="12.95" customHeight="1">
      <c r="B40" s="400" t="s">
        <v>832</v>
      </c>
    </row>
    <row r="41" spans="1:14" s="392" customFormat="1" ht="11.25">
      <c r="A41" s="399"/>
    </row>
    <row r="42" spans="1:14" ht="15">
      <c r="B42" s="377"/>
      <c r="C42" s="377"/>
    </row>
  </sheetData>
  <mergeCells count="4">
    <mergeCell ref="G9:I9"/>
    <mergeCell ref="K9:M9"/>
    <mergeCell ref="G10:I10"/>
    <mergeCell ref="K10:M10"/>
  </mergeCells>
  <hyperlinks>
    <hyperlink ref="N1" r:id="rId1" xr:uid="{00000000-0004-0000-0200-000000000000}"/>
  </hyperlinks>
  <printOptions horizontalCentered="1"/>
  <pageMargins left="0.39370078740157499" right="0.39370078740157499" top="0.74803149606299202" bottom="0.511811023622047" header="0.118110236220472" footer="0.39370078740157499"/>
  <pageSetup paperSize="9" scale="83" orientation="portrait" r:id="rId2"/>
  <headerFooter scaleWithDoc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transitionEvaluation="1"/>
  <dimension ref="A1:N321"/>
  <sheetViews>
    <sheetView showGridLines="0" view="pageBreakPreview" topLeftCell="A295" zoomScale="90" zoomScaleSheetLayoutView="90" workbookViewId="0">
      <selection activeCell="C256" sqref="C256:C257"/>
    </sheetView>
  </sheetViews>
  <sheetFormatPr defaultColWidth="6.7109375" defaultRowHeight="15"/>
  <cols>
    <col min="1" max="1" width="1" style="129" customWidth="1"/>
    <col min="2" max="2" width="11.7109375" style="129" customWidth="1"/>
    <col min="3" max="3" width="39.28515625" style="129" customWidth="1"/>
    <col min="4" max="4" width="9.7109375" style="129" customWidth="1"/>
    <col min="5" max="5" width="9.7109375" style="130" customWidth="1"/>
    <col min="6" max="6" width="13.5703125" style="130" customWidth="1"/>
    <col min="7" max="7" width="1.28515625" style="129" customWidth="1"/>
    <col min="8" max="8" width="9.7109375" style="131" customWidth="1"/>
    <col min="9" max="9" width="9.7109375" style="129" customWidth="1"/>
    <col min="10" max="10" width="13.5703125" style="129" customWidth="1"/>
    <col min="11" max="11" width="0.7109375" style="129" customWidth="1"/>
    <col min="12" max="255" width="6.7109375" style="129"/>
    <col min="256" max="256" width="1.42578125" style="129" customWidth="1"/>
    <col min="257" max="257" width="40.5703125" style="129" customWidth="1"/>
    <col min="258" max="258" width="0.85546875" style="129" customWidth="1"/>
    <col min="259" max="259" width="6.85546875" style="129" customWidth="1"/>
    <col min="260" max="260" width="7.140625" style="129" customWidth="1"/>
    <col min="261" max="261" width="11" style="129" customWidth="1"/>
    <col min="262" max="262" width="1.28515625" style="129" customWidth="1"/>
    <col min="263" max="263" width="7.140625" style="129" customWidth="1"/>
    <col min="264" max="264" width="6.85546875" style="129" customWidth="1"/>
    <col min="265" max="265" width="11.5703125" style="129" customWidth="1"/>
    <col min="266" max="266" width="0.7109375" style="129" customWidth="1"/>
    <col min="267" max="267" width="0.5703125" style="129" customWidth="1"/>
    <col min="268" max="511" width="6.7109375" style="129"/>
    <col min="512" max="512" width="1.42578125" style="129" customWidth="1"/>
    <col min="513" max="513" width="40.5703125" style="129" customWidth="1"/>
    <col min="514" max="514" width="0.85546875" style="129" customWidth="1"/>
    <col min="515" max="515" width="6.85546875" style="129" customWidth="1"/>
    <col min="516" max="516" width="7.140625" style="129" customWidth="1"/>
    <col min="517" max="517" width="11" style="129" customWidth="1"/>
    <col min="518" max="518" width="1.28515625" style="129" customWidth="1"/>
    <col min="519" max="519" width="7.140625" style="129" customWidth="1"/>
    <col min="520" max="520" width="6.85546875" style="129" customWidth="1"/>
    <col min="521" max="521" width="11.5703125" style="129" customWidth="1"/>
    <col min="522" max="522" width="0.7109375" style="129" customWidth="1"/>
    <col min="523" max="523" width="0.5703125" style="129" customWidth="1"/>
    <col min="524" max="767" width="6.7109375" style="129"/>
    <col min="768" max="768" width="1.42578125" style="129" customWidth="1"/>
    <col min="769" max="769" width="40.5703125" style="129" customWidth="1"/>
    <col min="770" max="770" width="0.85546875" style="129" customWidth="1"/>
    <col min="771" max="771" width="6.85546875" style="129" customWidth="1"/>
    <col min="772" max="772" width="7.140625" style="129" customWidth="1"/>
    <col min="773" max="773" width="11" style="129" customWidth="1"/>
    <col min="774" max="774" width="1.28515625" style="129" customWidth="1"/>
    <col min="775" max="775" width="7.140625" style="129" customWidth="1"/>
    <col min="776" max="776" width="6.85546875" style="129" customWidth="1"/>
    <col min="777" max="777" width="11.5703125" style="129" customWidth="1"/>
    <col min="778" max="778" width="0.7109375" style="129" customWidth="1"/>
    <col min="779" max="779" width="0.5703125" style="129" customWidth="1"/>
    <col min="780" max="1023" width="6.7109375" style="129"/>
    <col min="1024" max="1024" width="1.42578125" style="129" customWidth="1"/>
    <col min="1025" max="1025" width="40.5703125" style="129" customWidth="1"/>
    <col min="1026" max="1026" width="0.85546875" style="129" customWidth="1"/>
    <col min="1027" max="1027" width="6.85546875" style="129" customWidth="1"/>
    <col min="1028" max="1028" width="7.140625" style="129" customWidth="1"/>
    <col min="1029" max="1029" width="11" style="129" customWidth="1"/>
    <col min="1030" max="1030" width="1.28515625" style="129" customWidth="1"/>
    <col min="1031" max="1031" width="7.140625" style="129" customWidth="1"/>
    <col min="1032" max="1032" width="6.85546875" style="129" customWidth="1"/>
    <col min="1033" max="1033" width="11.5703125" style="129" customWidth="1"/>
    <col min="1034" max="1034" width="0.7109375" style="129" customWidth="1"/>
    <col min="1035" max="1035" width="0.5703125" style="129" customWidth="1"/>
    <col min="1036" max="1279" width="6.7109375" style="129"/>
    <col min="1280" max="1280" width="1.42578125" style="129" customWidth="1"/>
    <col min="1281" max="1281" width="40.5703125" style="129" customWidth="1"/>
    <col min="1282" max="1282" width="0.85546875" style="129" customWidth="1"/>
    <col min="1283" max="1283" width="6.85546875" style="129" customWidth="1"/>
    <col min="1284" max="1284" width="7.140625" style="129" customWidth="1"/>
    <col min="1285" max="1285" width="11" style="129" customWidth="1"/>
    <col min="1286" max="1286" width="1.28515625" style="129" customWidth="1"/>
    <col min="1287" max="1287" width="7.140625" style="129" customWidth="1"/>
    <col min="1288" max="1288" width="6.85546875" style="129" customWidth="1"/>
    <col min="1289" max="1289" width="11.5703125" style="129" customWidth="1"/>
    <col min="1290" max="1290" width="0.7109375" style="129" customWidth="1"/>
    <col min="1291" max="1291" width="0.5703125" style="129" customWidth="1"/>
    <col min="1292" max="1535" width="6.7109375" style="129"/>
    <col min="1536" max="1536" width="1.42578125" style="129" customWidth="1"/>
    <col min="1537" max="1537" width="40.5703125" style="129" customWidth="1"/>
    <col min="1538" max="1538" width="0.85546875" style="129" customWidth="1"/>
    <col min="1539" max="1539" width="6.85546875" style="129" customWidth="1"/>
    <col min="1540" max="1540" width="7.140625" style="129" customWidth="1"/>
    <col min="1541" max="1541" width="11" style="129" customWidth="1"/>
    <col min="1542" max="1542" width="1.28515625" style="129" customWidth="1"/>
    <col min="1543" max="1543" width="7.140625" style="129" customWidth="1"/>
    <col min="1544" max="1544" width="6.85546875" style="129" customWidth="1"/>
    <col min="1545" max="1545" width="11.5703125" style="129" customWidth="1"/>
    <col min="1546" max="1546" width="0.7109375" style="129" customWidth="1"/>
    <col min="1547" max="1547" width="0.5703125" style="129" customWidth="1"/>
    <col min="1548" max="1791" width="6.7109375" style="129"/>
    <col min="1792" max="1792" width="1.42578125" style="129" customWidth="1"/>
    <col min="1793" max="1793" width="40.5703125" style="129" customWidth="1"/>
    <col min="1794" max="1794" width="0.85546875" style="129" customWidth="1"/>
    <col min="1795" max="1795" width="6.85546875" style="129" customWidth="1"/>
    <col min="1796" max="1796" width="7.140625" style="129" customWidth="1"/>
    <col min="1797" max="1797" width="11" style="129" customWidth="1"/>
    <col min="1798" max="1798" width="1.28515625" style="129" customWidth="1"/>
    <col min="1799" max="1799" width="7.140625" style="129" customWidth="1"/>
    <col min="1800" max="1800" width="6.85546875" style="129" customWidth="1"/>
    <col min="1801" max="1801" width="11.5703125" style="129" customWidth="1"/>
    <col min="1802" max="1802" width="0.7109375" style="129" customWidth="1"/>
    <col min="1803" max="1803" width="0.5703125" style="129" customWidth="1"/>
    <col min="1804" max="2047" width="6.7109375" style="129"/>
    <col min="2048" max="2048" width="1.42578125" style="129" customWidth="1"/>
    <col min="2049" max="2049" width="40.5703125" style="129" customWidth="1"/>
    <col min="2050" max="2050" width="0.85546875" style="129" customWidth="1"/>
    <col min="2051" max="2051" width="6.85546875" style="129" customWidth="1"/>
    <col min="2052" max="2052" width="7.140625" style="129" customWidth="1"/>
    <col min="2053" max="2053" width="11" style="129" customWidth="1"/>
    <col min="2054" max="2054" width="1.28515625" style="129" customWidth="1"/>
    <col min="2055" max="2055" width="7.140625" style="129" customWidth="1"/>
    <col min="2056" max="2056" width="6.85546875" style="129" customWidth="1"/>
    <col min="2057" max="2057" width="11.5703125" style="129" customWidth="1"/>
    <col min="2058" max="2058" width="0.7109375" style="129" customWidth="1"/>
    <col min="2059" max="2059" width="0.5703125" style="129" customWidth="1"/>
    <col min="2060" max="2303" width="6.7109375" style="129"/>
    <col min="2304" max="2304" width="1.42578125" style="129" customWidth="1"/>
    <col min="2305" max="2305" width="40.5703125" style="129" customWidth="1"/>
    <col min="2306" max="2306" width="0.85546875" style="129" customWidth="1"/>
    <col min="2307" max="2307" width="6.85546875" style="129" customWidth="1"/>
    <col min="2308" max="2308" width="7.140625" style="129" customWidth="1"/>
    <col min="2309" max="2309" width="11" style="129" customWidth="1"/>
    <col min="2310" max="2310" width="1.28515625" style="129" customWidth="1"/>
    <col min="2311" max="2311" width="7.140625" style="129" customWidth="1"/>
    <col min="2312" max="2312" width="6.85546875" style="129" customWidth="1"/>
    <col min="2313" max="2313" width="11.5703125" style="129" customWidth="1"/>
    <col min="2314" max="2314" width="0.7109375" style="129" customWidth="1"/>
    <col min="2315" max="2315" width="0.5703125" style="129" customWidth="1"/>
    <col min="2316" max="2559" width="6.7109375" style="129"/>
    <col min="2560" max="2560" width="1.42578125" style="129" customWidth="1"/>
    <col min="2561" max="2561" width="40.5703125" style="129" customWidth="1"/>
    <col min="2562" max="2562" width="0.85546875" style="129" customWidth="1"/>
    <col min="2563" max="2563" width="6.85546875" style="129" customWidth="1"/>
    <col min="2564" max="2564" width="7.140625" style="129" customWidth="1"/>
    <col min="2565" max="2565" width="11" style="129" customWidth="1"/>
    <col min="2566" max="2566" width="1.28515625" style="129" customWidth="1"/>
    <col min="2567" max="2567" width="7.140625" style="129" customWidth="1"/>
    <col min="2568" max="2568" width="6.85546875" style="129" customWidth="1"/>
    <col min="2569" max="2569" width="11.5703125" style="129" customWidth="1"/>
    <col min="2570" max="2570" width="0.7109375" style="129" customWidth="1"/>
    <col min="2571" max="2571" width="0.5703125" style="129" customWidth="1"/>
    <col min="2572" max="2815" width="6.7109375" style="129"/>
    <col min="2816" max="2816" width="1.42578125" style="129" customWidth="1"/>
    <col min="2817" max="2817" width="40.5703125" style="129" customWidth="1"/>
    <col min="2818" max="2818" width="0.85546875" style="129" customWidth="1"/>
    <col min="2819" max="2819" width="6.85546875" style="129" customWidth="1"/>
    <col min="2820" max="2820" width="7.140625" style="129" customWidth="1"/>
    <col min="2821" max="2821" width="11" style="129" customWidth="1"/>
    <col min="2822" max="2822" width="1.28515625" style="129" customWidth="1"/>
    <col min="2823" max="2823" width="7.140625" style="129" customWidth="1"/>
    <col min="2824" max="2824" width="6.85546875" style="129" customWidth="1"/>
    <col min="2825" max="2825" width="11.5703125" style="129" customWidth="1"/>
    <col min="2826" max="2826" width="0.7109375" style="129" customWidth="1"/>
    <col min="2827" max="2827" width="0.5703125" style="129" customWidth="1"/>
    <col min="2828" max="3071" width="6.7109375" style="129"/>
    <col min="3072" max="3072" width="1.42578125" style="129" customWidth="1"/>
    <col min="3073" max="3073" width="40.5703125" style="129" customWidth="1"/>
    <col min="3074" max="3074" width="0.85546875" style="129" customWidth="1"/>
    <col min="3075" max="3075" width="6.85546875" style="129" customWidth="1"/>
    <col min="3076" max="3076" width="7.140625" style="129" customWidth="1"/>
    <col min="3077" max="3077" width="11" style="129" customWidth="1"/>
    <col min="3078" max="3078" width="1.28515625" style="129" customWidth="1"/>
    <col min="3079" max="3079" width="7.140625" style="129" customWidth="1"/>
    <col min="3080" max="3080" width="6.85546875" style="129" customWidth="1"/>
    <col min="3081" max="3081" width="11.5703125" style="129" customWidth="1"/>
    <col min="3082" max="3082" width="0.7109375" style="129" customWidth="1"/>
    <col min="3083" max="3083" width="0.5703125" style="129" customWidth="1"/>
    <col min="3084" max="3327" width="6.7109375" style="129"/>
    <col min="3328" max="3328" width="1.42578125" style="129" customWidth="1"/>
    <col min="3329" max="3329" width="40.5703125" style="129" customWidth="1"/>
    <col min="3330" max="3330" width="0.85546875" style="129" customWidth="1"/>
    <col min="3331" max="3331" width="6.85546875" style="129" customWidth="1"/>
    <col min="3332" max="3332" width="7.140625" style="129" customWidth="1"/>
    <col min="3333" max="3333" width="11" style="129" customWidth="1"/>
    <col min="3334" max="3334" width="1.28515625" style="129" customWidth="1"/>
    <col min="3335" max="3335" width="7.140625" style="129" customWidth="1"/>
    <col min="3336" max="3336" width="6.85546875" style="129" customWidth="1"/>
    <col min="3337" max="3337" width="11.5703125" style="129" customWidth="1"/>
    <col min="3338" max="3338" width="0.7109375" style="129" customWidth="1"/>
    <col min="3339" max="3339" width="0.5703125" style="129" customWidth="1"/>
    <col min="3340" max="3583" width="6.7109375" style="129"/>
    <col min="3584" max="3584" width="1.42578125" style="129" customWidth="1"/>
    <col min="3585" max="3585" width="40.5703125" style="129" customWidth="1"/>
    <col min="3586" max="3586" width="0.85546875" style="129" customWidth="1"/>
    <col min="3587" max="3587" width="6.85546875" style="129" customWidth="1"/>
    <col min="3588" max="3588" width="7.140625" style="129" customWidth="1"/>
    <col min="3589" max="3589" width="11" style="129" customWidth="1"/>
    <col min="3590" max="3590" width="1.28515625" style="129" customWidth="1"/>
    <col min="3591" max="3591" width="7.140625" style="129" customWidth="1"/>
    <col min="3592" max="3592" width="6.85546875" style="129" customWidth="1"/>
    <col min="3593" max="3593" width="11.5703125" style="129" customWidth="1"/>
    <col min="3594" max="3594" width="0.7109375" style="129" customWidth="1"/>
    <col min="3595" max="3595" width="0.5703125" style="129" customWidth="1"/>
    <col min="3596" max="3839" width="6.7109375" style="129"/>
    <col min="3840" max="3840" width="1.42578125" style="129" customWidth="1"/>
    <col min="3841" max="3841" width="40.5703125" style="129" customWidth="1"/>
    <col min="3842" max="3842" width="0.85546875" style="129" customWidth="1"/>
    <col min="3843" max="3843" width="6.85546875" style="129" customWidth="1"/>
    <col min="3844" max="3844" width="7.140625" style="129" customWidth="1"/>
    <col min="3845" max="3845" width="11" style="129" customWidth="1"/>
    <col min="3846" max="3846" width="1.28515625" style="129" customWidth="1"/>
    <col min="3847" max="3847" width="7.140625" style="129" customWidth="1"/>
    <col min="3848" max="3848" width="6.85546875" style="129" customWidth="1"/>
    <col min="3849" max="3849" width="11.5703125" style="129" customWidth="1"/>
    <col min="3850" max="3850" width="0.7109375" style="129" customWidth="1"/>
    <col min="3851" max="3851" width="0.5703125" style="129" customWidth="1"/>
    <col min="3852" max="4095" width="6.7109375" style="129"/>
    <col min="4096" max="4096" width="1.42578125" style="129" customWidth="1"/>
    <col min="4097" max="4097" width="40.5703125" style="129" customWidth="1"/>
    <col min="4098" max="4098" width="0.85546875" style="129" customWidth="1"/>
    <col min="4099" max="4099" width="6.85546875" style="129" customWidth="1"/>
    <col min="4100" max="4100" width="7.140625" style="129" customWidth="1"/>
    <col min="4101" max="4101" width="11" style="129" customWidth="1"/>
    <col min="4102" max="4102" width="1.28515625" style="129" customWidth="1"/>
    <col min="4103" max="4103" width="7.140625" style="129" customWidth="1"/>
    <col min="4104" max="4104" width="6.85546875" style="129" customWidth="1"/>
    <col min="4105" max="4105" width="11.5703125" style="129" customWidth="1"/>
    <col min="4106" max="4106" width="0.7109375" style="129" customWidth="1"/>
    <col min="4107" max="4107" width="0.5703125" style="129" customWidth="1"/>
    <col min="4108" max="4351" width="6.7109375" style="129"/>
    <col min="4352" max="4352" width="1.42578125" style="129" customWidth="1"/>
    <col min="4353" max="4353" width="40.5703125" style="129" customWidth="1"/>
    <col min="4354" max="4354" width="0.85546875" style="129" customWidth="1"/>
    <col min="4355" max="4355" width="6.85546875" style="129" customWidth="1"/>
    <col min="4356" max="4356" width="7.140625" style="129" customWidth="1"/>
    <col min="4357" max="4357" width="11" style="129" customWidth="1"/>
    <col min="4358" max="4358" width="1.28515625" style="129" customWidth="1"/>
    <col min="4359" max="4359" width="7.140625" style="129" customWidth="1"/>
    <col min="4360" max="4360" width="6.85546875" style="129" customWidth="1"/>
    <col min="4361" max="4361" width="11.5703125" style="129" customWidth="1"/>
    <col min="4362" max="4362" width="0.7109375" style="129" customWidth="1"/>
    <col min="4363" max="4363" width="0.5703125" style="129" customWidth="1"/>
    <col min="4364" max="4607" width="6.7109375" style="129"/>
    <col min="4608" max="4608" width="1.42578125" style="129" customWidth="1"/>
    <col min="4609" max="4609" width="40.5703125" style="129" customWidth="1"/>
    <col min="4610" max="4610" width="0.85546875" style="129" customWidth="1"/>
    <col min="4611" max="4611" width="6.85546875" style="129" customWidth="1"/>
    <col min="4612" max="4612" width="7.140625" style="129" customWidth="1"/>
    <col min="4613" max="4613" width="11" style="129" customWidth="1"/>
    <col min="4614" max="4614" width="1.28515625" style="129" customWidth="1"/>
    <col min="4615" max="4615" width="7.140625" style="129" customWidth="1"/>
    <col min="4616" max="4616" width="6.85546875" style="129" customWidth="1"/>
    <col min="4617" max="4617" width="11.5703125" style="129" customWidth="1"/>
    <col min="4618" max="4618" width="0.7109375" style="129" customWidth="1"/>
    <col min="4619" max="4619" width="0.5703125" style="129" customWidth="1"/>
    <col min="4620" max="4863" width="6.7109375" style="129"/>
    <col min="4864" max="4864" width="1.42578125" style="129" customWidth="1"/>
    <col min="4865" max="4865" width="40.5703125" style="129" customWidth="1"/>
    <col min="4866" max="4866" width="0.85546875" style="129" customWidth="1"/>
    <col min="4867" max="4867" width="6.85546875" style="129" customWidth="1"/>
    <col min="4868" max="4868" width="7.140625" style="129" customWidth="1"/>
    <col min="4869" max="4869" width="11" style="129" customWidth="1"/>
    <col min="4870" max="4870" width="1.28515625" style="129" customWidth="1"/>
    <col min="4871" max="4871" width="7.140625" style="129" customWidth="1"/>
    <col min="4872" max="4872" width="6.85546875" style="129" customWidth="1"/>
    <col min="4873" max="4873" width="11.5703125" style="129" customWidth="1"/>
    <col min="4874" max="4874" width="0.7109375" style="129" customWidth="1"/>
    <col min="4875" max="4875" width="0.5703125" style="129" customWidth="1"/>
    <col min="4876" max="5119" width="6.7109375" style="129"/>
    <col min="5120" max="5120" width="1.42578125" style="129" customWidth="1"/>
    <col min="5121" max="5121" width="40.5703125" style="129" customWidth="1"/>
    <col min="5122" max="5122" width="0.85546875" style="129" customWidth="1"/>
    <col min="5123" max="5123" width="6.85546875" style="129" customWidth="1"/>
    <col min="5124" max="5124" width="7.140625" style="129" customWidth="1"/>
    <col min="5125" max="5125" width="11" style="129" customWidth="1"/>
    <col min="5126" max="5126" width="1.28515625" style="129" customWidth="1"/>
    <col min="5127" max="5127" width="7.140625" style="129" customWidth="1"/>
    <col min="5128" max="5128" width="6.85546875" style="129" customWidth="1"/>
    <col min="5129" max="5129" width="11.5703125" style="129" customWidth="1"/>
    <col min="5130" max="5130" width="0.7109375" style="129" customWidth="1"/>
    <col min="5131" max="5131" width="0.5703125" style="129" customWidth="1"/>
    <col min="5132" max="5375" width="6.7109375" style="129"/>
    <col min="5376" max="5376" width="1.42578125" style="129" customWidth="1"/>
    <col min="5377" max="5377" width="40.5703125" style="129" customWidth="1"/>
    <col min="5378" max="5378" width="0.85546875" style="129" customWidth="1"/>
    <col min="5379" max="5379" width="6.85546875" style="129" customWidth="1"/>
    <col min="5380" max="5380" width="7.140625" style="129" customWidth="1"/>
    <col min="5381" max="5381" width="11" style="129" customWidth="1"/>
    <col min="5382" max="5382" width="1.28515625" style="129" customWidth="1"/>
    <col min="5383" max="5383" width="7.140625" style="129" customWidth="1"/>
    <col min="5384" max="5384" width="6.85546875" style="129" customWidth="1"/>
    <col min="5385" max="5385" width="11.5703125" style="129" customWidth="1"/>
    <col min="5386" max="5386" width="0.7109375" style="129" customWidth="1"/>
    <col min="5387" max="5387" width="0.5703125" style="129" customWidth="1"/>
    <col min="5388" max="5631" width="6.7109375" style="129"/>
    <col min="5632" max="5632" width="1.42578125" style="129" customWidth="1"/>
    <col min="5633" max="5633" width="40.5703125" style="129" customWidth="1"/>
    <col min="5634" max="5634" width="0.85546875" style="129" customWidth="1"/>
    <col min="5635" max="5635" width="6.85546875" style="129" customWidth="1"/>
    <col min="5636" max="5636" width="7.140625" style="129" customWidth="1"/>
    <col min="5637" max="5637" width="11" style="129" customWidth="1"/>
    <col min="5638" max="5638" width="1.28515625" style="129" customWidth="1"/>
    <col min="5639" max="5639" width="7.140625" style="129" customWidth="1"/>
    <col min="5640" max="5640" width="6.85546875" style="129" customWidth="1"/>
    <col min="5641" max="5641" width="11.5703125" style="129" customWidth="1"/>
    <col min="5642" max="5642" width="0.7109375" style="129" customWidth="1"/>
    <col min="5643" max="5643" width="0.5703125" style="129" customWidth="1"/>
    <col min="5644" max="5887" width="6.7109375" style="129"/>
    <col min="5888" max="5888" width="1.42578125" style="129" customWidth="1"/>
    <col min="5889" max="5889" width="40.5703125" style="129" customWidth="1"/>
    <col min="5890" max="5890" width="0.85546875" style="129" customWidth="1"/>
    <col min="5891" max="5891" width="6.85546875" style="129" customWidth="1"/>
    <col min="5892" max="5892" width="7.140625" style="129" customWidth="1"/>
    <col min="5893" max="5893" width="11" style="129" customWidth="1"/>
    <col min="5894" max="5894" width="1.28515625" style="129" customWidth="1"/>
    <col min="5895" max="5895" width="7.140625" style="129" customWidth="1"/>
    <col min="5896" max="5896" width="6.85546875" style="129" customWidth="1"/>
    <col min="5897" max="5897" width="11.5703125" style="129" customWidth="1"/>
    <col min="5898" max="5898" width="0.7109375" style="129" customWidth="1"/>
    <col min="5899" max="5899" width="0.5703125" style="129" customWidth="1"/>
    <col min="5900" max="6143" width="6.7109375" style="129"/>
    <col min="6144" max="6144" width="1.42578125" style="129" customWidth="1"/>
    <col min="6145" max="6145" width="40.5703125" style="129" customWidth="1"/>
    <col min="6146" max="6146" width="0.85546875" style="129" customWidth="1"/>
    <col min="6147" max="6147" width="6.85546875" style="129" customWidth="1"/>
    <col min="6148" max="6148" width="7.140625" style="129" customWidth="1"/>
    <col min="6149" max="6149" width="11" style="129" customWidth="1"/>
    <col min="6150" max="6150" width="1.28515625" style="129" customWidth="1"/>
    <col min="6151" max="6151" width="7.140625" style="129" customWidth="1"/>
    <col min="6152" max="6152" width="6.85546875" style="129" customWidth="1"/>
    <col min="6153" max="6153" width="11.5703125" style="129" customWidth="1"/>
    <col min="6154" max="6154" width="0.7109375" style="129" customWidth="1"/>
    <col min="6155" max="6155" width="0.5703125" style="129" customWidth="1"/>
    <col min="6156" max="6399" width="6.7109375" style="129"/>
    <col min="6400" max="6400" width="1.42578125" style="129" customWidth="1"/>
    <col min="6401" max="6401" width="40.5703125" style="129" customWidth="1"/>
    <col min="6402" max="6402" width="0.85546875" style="129" customWidth="1"/>
    <col min="6403" max="6403" width="6.85546875" style="129" customWidth="1"/>
    <col min="6404" max="6404" width="7.140625" style="129" customWidth="1"/>
    <col min="6405" max="6405" width="11" style="129" customWidth="1"/>
    <col min="6406" max="6406" width="1.28515625" style="129" customWidth="1"/>
    <col min="6407" max="6407" width="7.140625" style="129" customWidth="1"/>
    <col min="6408" max="6408" width="6.85546875" style="129" customWidth="1"/>
    <col min="6409" max="6409" width="11.5703125" style="129" customWidth="1"/>
    <col min="6410" max="6410" width="0.7109375" style="129" customWidth="1"/>
    <col min="6411" max="6411" width="0.5703125" style="129" customWidth="1"/>
    <col min="6412" max="6655" width="6.7109375" style="129"/>
    <col min="6656" max="6656" width="1.42578125" style="129" customWidth="1"/>
    <col min="6657" max="6657" width="40.5703125" style="129" customWidth="1"/>
    <col min="6658" max="6658" width="0.85546875" style="129" customWidth="1"/>
    <col min="6659" max="6659" width="6.85546875" style="129" customWidth="1"/>
    <col min="6660" max="6660" width="7.140625" style="129" customWidth="1"/>
    <col min="6661" max="6661" width="11" style="129" customWidth="1"/>
    <col min="6662" max="6662" width="1.28515625" style="129" customWidth="1"/>
    <col min="6663" max="6663" width="7.140625" style="129" customWidth="1"/>
    <col min="6664" max="6664" width="6.85546875" style="129" customWidth="1"/>
    <col min="6665" max="6665" width="11.5703125" style="129" customWidth="1"/>
    <col min="6666" max="6666" width="0.7109375" style="129" customWidth="1"/>
    <col min="6667" max="6667" width="0.5703125" style="129" customWidth="1"/>
    <col min="6668" max="6911" width="6.7109375" style="129"/>
    <col min="6912" max="6912" width="1.42578125" style="129" customWidth="1"/>
    <col min="6913" max="6913" width="40.5703125" style="129" customWidth="1"/>
    <col min="6914" max="6914" width="0.85546875" style="129" customWidth="1"/>
    <col min="6915" max="6915" width="6.85546875" style="129" customWidth="1"/>
    <col min="6916" max="6916" width="7.140625" style="129" customWidth="1"/>
    <col min="6917" max="6917" width="11" style="129" customWidth="1"/>
    <col min="6918" max="6918" width="1.28515625" style="129" customWidth="1"/>
    <col min="6919" max="6919" width="7.140625" style="129" customWidth="1"/>
    <col min="6920" max="6920" width="6.85546875" style="129" customWidth="1"/>
    <col min="6921" max="6921" width="11.5703125" style="129" customWidth="1"/>
    <col min="6922" max="6922" width="0.7109375" style="129" customWidth="1"/>
    <col min="6923" max="6923" width="0.5703125" style="129" customWidth="1"/>
    <col min="6924" max="7167" width="6.7109375" style="129"/>
    <col min="7168" max="7168" width="1.42578125" style="129" customWidth="1"/>
    <col min="7169" max="7169" width="40.5703125" style="129" customWidth="1"/>
    <col min="7170" max="7170" width="0.85546875" style="129" customWidth="1"/>
    <col min="7171" max="7171" width="6.85546875" style="129" customWidth="1"/>
    <col min="7172" max="7172" width="7.140625" style="129" customWidth="1"/>
    <col min="7173" max="7173" width="11" style="129" customWidth="1"/>
    <col min="7174" max="7174" width="1.28515625" style="129" customWidth="1"/>
    <col min="7175" max="7175" width="7.140625" style="129" customWidth="1"/>
    <col min="7176" max="7176" width="6.85546875" style="129" customWidth="1"/>
    <col min="7177" max="7177" width="11.5703125" style="129" customWidth="1"/>
    <col min="7178" max="7178" width="0.7109375" style="129" customWidth="1"/>
    <col min="7179" max="7179" width="0.5703125" style="129" customWidth="1"/>
    <col min="7180" max="7423" width="6.7109375" style="129"/>
    <col min="7424" max="7424" width="1.42578125" style="129" customWidth="1"/>
    <col min="7425" max="7425" width="40.5703125" style="129" customWidth="1"/>
    <col min="7426" max="7426" width="0.85546875" style="129" customWidth="1"/>
    <col min="7427" max="7427" width="6.85546875" style="129" customWidth="1"/>
    <col min="7428" max="7428" width="7.140625" style="129" customWidth="1"/>
    <col min="7429" max="7429" width="11" style="129" customWidth="1"/>
    <col min="7430" max="7430" width="1.28515625" style="129" customWidth="1"/>
    <col min="7431" max="7431" width="7.140625" style="129" customWidth="1"/>
    <col min="7432" max="7432" width="6.85546875" style="129" customWidth="1"/>
    <col min="7433" max="7433" width="11.5703125" style="129" customWidth="1"/>
    <col min="7434" max="7434" width="0.7109375" style="129" customWidth="1"/>
    <col min="7435" max="7435" width="0.5703125" style="129" customWidth="1"/>
    <col min="7436" max="7679" width="6.7109375" style="129"/>
    <col min="7680" max="7680" width="1.42578125" style="129" customWidth="1"/>
    <col min="7681" max="7681" width="40.5703125" style="129" customWidth="1"/>
    <col min="7682" max="7682" width="0.85546875" style="129" customWidth="1"/>
    <col min="7683" max="7683" width="6.85546875" style="129" customWidth="1"/>
    <col min="7684" max="7684" width="7.140625" style="129" customWidth="1"/>
    <col min="7685" max="7685" width="11" style="129" customWidth="1"/>
    <col min="7686" max="7686" width="1.28515625" style="129" customWidth="1"/>
    <col min="7687" max="7687" width="7.140625" style="129" customWidth="1"/>
    <col min="7688" max="7688" width="6.85546875" style="129" customWidth="1"/>
    <col min="7689" max="7689" width="11.5703125" style="129" customWidth="1"/>
    <col min="7690" max="7690" width="0.7109375" style="129" customWidth="1"/>
    <col min="7691" max="7691" width="0.5703125" style="129" customWidth="1"/>
    <col min="7692" max="7935" width="6.7109375" style="129"/>
    <col min="7936" max="7936" width="1.42578125" style="129" customWidth="1"/>
    <col min="7937" max="7937" width="40.5703125" style="129" customWidth="1"/>
    <col min="7938" max="7938" width="0.85546875" style="129" customWidth="1"/>
    <col min="7939" max="7939" width="6.85546875" style="129" customWidth="1"/>
    <col min="7940" max="7940" width="7.140625" style="129" customWidth="1"/>
    <col min="7941" max="7941" width="11" style="129" customWidth="1"/>
    <col min="7942" max="7942" width="1.28515625" style="129" customWidth="1"/>
    <col min="7943" max="7943" width="7.140625" style="129" customWidth="1"/>
    <col min="7944" max="7944" width="6.85546875" style="129" customWidth="1"/>
    <col min="7945" max="7945" width="11.5703125" style="129" customWidth="1"/>
    <col min="7946" max="7946" width="0.7109375" style="129" customWidth="1"/>
    <col min="7947" max="7947" width="0.5703125" style="129" customWidth="1"/>
    <col min="7948" max="8191" width="6.7109375" style="129"/>
    <col min="8192" max="8192" width="1.42578125" style="129" customWidth="1"/>
    <col min="8193" max="8193" width="40.5703125" style="129" customWidth="1"/>
    <col min="8194" max="8194" width="0.85546875" style="129" customWidth="1"/>
    <col min="8195" max="8195" width="6.85546875" style="129" customWidth="1"/>
    <col min="8196" max="8196" width="7.140625" style="129" customWidth="1"/>
    <col min="8197" max="8197" width="11" style="129" customWidth="1"/>
    <col min="8198" max="8198" width="1.28515625" style="129" customWidth="1"/>
    <col min="8199" max="8199" width="7.140625" style="129" customWidth="1"/>
    <col min="8200" max="8200" width="6.85546875" style="129" customWidth="1"/>
    <col min="8201" max="8201" width="11.5703125" style="129" customWidth="1"/>
    <col min="8202" max="8202" width="0.7109375" style="129" customWidth="1"/>
    <col min="8203" max="8203" width="0.5703125" style="129" customWidth="1"/>
    <col min="8204" max="8447" width="6.7109375" style="129"/>
    <col min="8448" max="8448" width="1.42578125" style="129" customWidth="1"/>
    <col min="8449" max="8449" width="40.5703125" style="129" customWidth="1"/>
    <col min="8450" max="8450" width="0.85546875" style="129" customWidth="1"/>
    <col min="8451" max="8451" width="6.85546875" style="129" customWidth="1"/>
    <col min="8452" max="8452" width="7.140625" style="129" customWidth="1"/>
    <col min="8453" max="8453" width="11" style="129" customWidth="1"/>
    <col min="8454" max="8454" width="1.28515625" style="129" customWidth="1"/>
    <col min="8455" max="8455" width="7.140625" style="129" customWidth="1"/>
    <col min="8456" max="8456" width="6.85546875" style="129" customWidth="1"/>
    <col min="8457" max="8457" width="11.5703125" style="129" customWidth="1"/>
    <col min="8458" max="8458" width="0.7109375" style="129" customWidth="1"/>
    <col min="8459" max="8459" width="0.5703125" style="129" customWidth="1"/>
    <col min="8460" max="8703" width="6.7109375" style="129"/>
    <col min="8704" max="8704" width="1.42578125" style="129" customWidth="1"/>
    <col min="8705" max="8705" width="40.5703125" style="129" customWidth="1"/>
    <col min="8706" max="8706" width="0.85546875" style="129" customWidth="1"/>
    <col min="8707" max="8707" width="6.85546875" style="129" customWidth="1"/>
    <col min="8708" max="8708" width="7.140625" style="129" customWidth="1"/>
    <col min="8709" max="8709" width="11" style="129" customWidth="1"/>
    <col min="8710" max="8710" width="1.28515625" style="129" customWidth="1"/>
    <col min="8711" max="8711" width="7.140625" style="129" customWidth="1"/>
    <col min="8712" max="8712" width="6.85546875" style="129" customWidth="1"/>
    <col min="8713" max="8713" width="11.5703125" style="129" customWidth="1"/>
    <col min="8714" max="8714" width="0.7109375" style="129" customWidth="1"/>
    <col min="8715" max="8715" width="0.5703125" style="129" customWidth="1"/>
    <col min="8716" max="8959" width="6.7109375" style="129"/>
    <col min="8960" max="8960" width="1.42578125" style="129" customWidth="1"/>
    <col min="8961" max="8961" width="40.5703125" style="129" customWidth="1"/>
    <col min="8962" max="8962" width="0.85546875" style="129" customWidth="1"/>
    <col min="8963" max="8963" width="6.85546875" style="129" customWidth="1"/>
    <col min="8964" max="8964" width="7.140625" style="129" customWidth="1"/>
    <col min="8965" max="8965" width="11" style="129" customWidth="1"/>
    <col min="8966" max="8966" width="1.28515625" style="129" customWidth="1"/>
    <col min="8967" max="8967" width="7.140625" style="129" customWidth="1"/>
    <col min="8968" max="8968" width="6.85546875" style="129" customWidth="1"/>
    <col min="8969" max="8969" width="11.5703125" style="129" customWidth="1"/>
    <col min="8970" max="8970" width="0.7109375" style="129" customWidth="1"/>
    <col min="8971" max="8971" width="0.5703125" style="129" customWidth="1"/>
    <col min="8972" max="9215" width="6.7109375" style="129"/>
    <col min="9216" max="9216" width="1.42578125" style="129" customWidth="1"/>
    <col min="9217" max="9217" width="40.5703125" style="129" customWidth="1"/>
    <col min="9218" max="9218" width="0.85546875" style="129" customWidth="1"/>
    <col min="9219" max="9219" width="6.85546875" style="129" customWidth="1"/>
    <col min="9220" max="9220" width="7.140625" style="129" customWidth="1"/>
    <col min="9221" max="9221" width="11" style="129" customWidth="1"/>
    <col min="9222" max="9222" width="1.28515625" style="129" customWidth="1"/>
    <col min="9223" max="9223" width="7.140625" style="129" customWidth="1"/>
    <col min="9224" max="9224" width="6.85546875" style="129" customWidth="1"/>
    <col min="9225" max="9225" width="11.5703125" style="129" customWidth="1"/>
    <col min="9226" max="9226" width="0.7109375" style="129" customWidth="1"/>
    <col min="9227" max="9227" width="0.5703125" style="129" customWidth="1"/>
    <col min="9228" max="9471" width="6.7109375" style="129"/>
    <col min="9472" max="9472" width="1.42578125" style="129" customWidth="1"/>
    <col min="9473" max="9473" width="40.5703125" style="129" customWidth="1"/>
    <col min="9474" max="9474" width="0.85546875" style="129" customWidth="1"/>
    <col min="9475" max="9475" width="6.85546875" style="129" customWidth="1"/>
    <col min="9476" max="9476" width="7.140625" style="129" customWidth="1"/>
    <col min="9477" max="9477" width="11" style="129" customWidth="1"/>
    <col min="9478" max="9478" width="1.28515625" style="129" customWidth="1"/>
    <col min="9479" max="9479" width="7.140625" style="129" customWidth="1"/>
    <col min="9480" max="9480" width="6.85546875" style="129" customWidth="1"/>
    <col min="9481" max="9481" width="11.5703125" style="129" customWidth="1"/>
    <col min="9482" max="9482" width="0.7109375" style="129" customWidth="1"/>
    <col min="9483" max="9483" width="0.5703125" style="129" customWidth="1"/>
    <col min="9484" max="9727" width="6.7109375" style="129"/>
    <col min="9728" max="9728" width="1.42578125" style="129" customWidth="1"/>
    <col min="9729" max="9729" width="40.5703125" style="129" customWidth="1"/>
    <col min="9730" max="9730" width="0.85546875" style="129" customWidth="1"/>
    <col min="9731" max="9731" width="6.85546875" style="129" customWidth="1"/>
    <col min="9732" max="9732" width="7.140625" style="129" customWidth="1"/>
    <col min="9733" max="9733" width="11" style="129" customWidth="1"/>
    <col min="9734" max="9734" width="1.28515625" style="129" customWidth="1"/>
    <col min="9735" max="9735" width="7.140625" style="129" customWidth="1"/>
    <col min="9736" max="9736" width="6.85546875" style="129" customWidth="1"/>
    <col min="9737" max="9737" width="11.5703125" style="129" customWidth="1"/>
    <col min="9738" max="9738" width="0.7109375" style="129" customWidth="1"/>
    <col min="9739" max="9739" width="0.5703125" style="129" customWidth="1"/>
    <col min="9740" max="9983" width="6.7109375" style="129"/>
    <col min="9984" max="9984" width="1.42578125" style="129" customWidth="1"/>
    <col min="9985" max="9985" width="40.5703125" style="129" customWidth="1"/>
    <col min="9986" max="9986" width="0.85546875" style="129" customWidth="1"/>
    <col min="9987" max="9987" width="6.85546875" style="129" customWidth="1"/>
    <col min="9988" max="9988" width="7.140625" style="129" customWidth="1"/>
    <col min="9989" max="9989" width="11" style="129" customWidth="1"/>
    <col min="9990" max="9990" width="1.28515625" style="129" customWidth="1"/>
    <col min="9991" max="9991" width="7.140625" style="129" customWidth="1"/>
    <col min="9992" max="9992" width="6.85546875" style="129" customWidth="1"/>
    <col min="9993" max="9993" width="11.5703125" style="129" customWidth="1"/>
    <col min="9994" max="9994" width="0.7109375" style="129" customWidth="1"/>
    <col min="9995" max="9995" width="0.5703125" style="129" customWidth="1"/>
    <col min="9996" max="10239" width="6.7109375" style="129"/>
    <col min="10240" max="10240" width="1.42578125" style="129" customWidth="1"/>
    <col min="10241" max="10241" width="40.5703125" style="129" customWidth="1"/>
    <col min="10242" max="10242" width="0.85546875" style="129" customWidth="1"/>
    <col min="10243" max="10243" width="6.85546875" style="129" customWidth="1"/>
    <col min="10244" max="10244" width="7.140625" style="129" customWidth="1"/>
    <col min="10245" max="10245" width="11" style="129" customWidth="1"/>
    <col min="10246" max="10246" width="1.28515625" style="129" customWidth="1"/>
    <col min="10247" max="10247" width="7.140625" style="129" customWidth="1"/>
    <col min="10248" max="10248" width="6.85546875" style="129" customWidth="1"/>
    <col min="10249" max="10249" width="11.5703125" style="129" customWidth="1"/>
    <col min="10250" max="10250" width="0.7109375" style="129" customWidth="1"/>
    <col min="10251" max="10251" width="0.5703125" style="129" customWidth="1"/>
    <col min="10252" max="10495" width="6.7109375" style="129"/>
    <col min="10496" max="10496" width="1.42578125" style="129" customWidth="1"/>
    <col min="10497" max="10497" width="40.5703125" style="129" customWidth="1"/>
    <col min="10498" max="10498" width="0.85546875" style="129" customWidth="1"/>
    <col min="10499" max="10499" width="6.85546875" style="129" customWidth="1"/>
    <col min="10500" max="10500" width="7.140625" style="129" customWidth="1"/>
    <col min="10501" max="10501" width="11" style="129" customWidth="1"/>
    <col min="10502" max="10502" width="1.28515625" style="129" customWidth="1"/>
    <col min="10503" max="10503" width="7.140625" style="129" customWidth="1"/>
    <col min="10504" max="10504" width="6.85546875" style="129" customWidth="1"/>
    <col min="10505" max="10505" width="11.5703125" style="129" customWidth="1"/>
    <col min="10506" max="10506" width="0.7109375" style="129" customWidth="1"/>
    <col min="10507" max="10507" width="0.5703125" style="129" customWidth="1"/>
    <col min="10508" max="10751" width="6.7109375" style="129"/>
    <col min="10752" max="10752" width="1.42578125" style="129" customWidth="1"/>
    <col min="10753" max="10753" width="40.5703125" style="129" customWidth="1"/>
    <col min="10754" max="10754" width="0.85546875" style="129" customWidth="1"/>
    <col min="10755" max="10755" width="6.85546875" style="129" customWidth="1"/>
    <col min="10756" max="10756" width="7.140625" style="129" customWidth="1"/>
    <col min="10757" max="10757" width="11" style="129" customWidth="1"/>
    <col min="10758" max="10758" width="1.28515625" style="129" customWidth="1"/>
    <col min="10759" max="10759" width="7.140625" style="129" customWidth="1"/>
    <col min="10760" max="10760" width="6.85546875" style="129" customWidth="1"/>
    <col min="10761" max="10761" width="11.5703125" style="129" customWidth="1"/>
    <col min="10762" max="10762" width="0.7109375" style="129" customWidth="1"/>
    <col min="10763" max="10763" width="0.5703125" style="129" customWidth="1"/>
    <col min="10764" max="11007" width="6.7109375" style="129"/>
    <col min="11008" max="11008" width="1.42578125" style="129" customWidth="1"/>
    <col min="11009" max="11009" width="40.5703125" style="129" customWidth="1"/>
    <col min="11010" max="11010" width="0.85546875" style="129" customWidth="1"/>
    <col min="11011" max="11011" width="6.85546875" style="129" customWidth="1"/>
    <col min="11012" max="11012" width="7.140625" style="129" customWidth="1"/>
    <col min="11013" max="11013" width="11" style="129" customWidth="1"/>
    <col min="11014" max="11014" width="1.28515625" style="129" customWidth="1"/>
    <col min="11015" max="11015" width="7.140625" style="129" customWidth="1"/>
    <col min="11016" max="11016" width="6.85546875" style="129" customWidth="1"/>
    <col min="11017" max="11017" width="11.5703125" style="129" customWidth="1"/>
    <col min="11018" max="11018" width="0.7109375" style="129" customWidth="1"/>
    <col min="11019" max="11019" width="0.5703125" style="129" customWidth="1"/>
    <col min="11020" max="11263" width="6.7109375" style="129"/>
    <col min="11264" max="11264" width="1.42578125" style="129" customWidth="1"/>
    <col min="11265" max="11265" width="40.5703125" style="129" customWidth="1"/>
    <col min="11266" max="11266" width="0.85546875" style="129" customWidth="1"/>
    <col min="11267" max="11267" width="6.85546875" style="129" customWidth="1"/>
    <col min="11268" max="11268" width="7.140625" style="129" customWidth="1"/>
    <col min="11269" max="11269" width="11" style="129" customWidth="1"/>
    <col min="11270" max="11270" width="1.28515625" style="129" customWidth="1"/>
    <col min="11271" max="11271" width="7.140625" style="129" customWidth="1"/>
    <col min="11272" max="11272" width="6.85546875" style="129" customWidth="1"/>
    <col min="11273" max="11273" width="11.5703125" style="129" customWidth="1"/>
    <col min="11274" max="11274" width="0.7109375" style="129" customWidth="1"/>
    <col min="11275" max="11275" width="0.5703125" style="129" customWidth="1"/>
    <col min="11276" max="11519" width="6.7109375" style="129"/>
    <col min="11520" max="11520" width="1.42578125" style="129" customWidth="1"/>
    <col min="11521" max="11521" width="40.5703125" style="129" customWidth="1"/>
    <col min="11522" max="11522" width="0.85546875" style="129" customWidth="1"/>
    <col min="11523" max="11523" width="6.85546875" style="129" customWidth="1"/>
    <col min="11524" max="11524" width="7.140625" style="129" customWidth="1"/>
    <col min="11525" max="11525" width="11" style="129" customWidth="1"/>
    <col min="11526" max="11526" width="1.28515625" style="129" customWidth="1"/>
    <col min="11527" max="11527" width="7.140625" style="129" customWidth="1"/>
    <col min="11528" max="11528" width="6.85546875" style="129" customWidth="1"/>
    <col min="11529" max="11529" width="11.5703125" style="129" customWidth="1"/>
    <col min="11530" max="11530" width="0.7109375" style="129" customWidth="1"/>
    <col min="11531" max="11531" width="0.5703125" style="129" customWidth="1"/>
    <col min="11532" max="11775" width="6.7109375" style="129"/>
    <col min="11776" max="11776" width="1.42578125" style="129" customWidth="1"/>
    <col min="11777" max="11777" width="40.5703125" style="129" customWidth="1"/>
    <col min="11778" max="11778" width="0.85546875" style="129" customWidth="1"/>
    <col min="11779" max="11779" width="6.85546875" style="129" customWidth="1"/>
    <col min="11780" max="11780" width="7.140625" style="129" customWidth="1"/>
    <col min="11781" max="11781" width="11" style="129" customWidth="1"/>
    <col min="11782" max="11782" width="1.28515625" style="129" customWidth="1"/>
    <col min="11783" max="11783" width="7.140625" style="129" customWidth="1"/>
    <col min="11784" max="11784" width="6.85546875" style="129" customWidth="1"/>
    <col min="11785" max="11785" width="11.5703125" style="129" customWidth="1"/>
    <col min="11786" max="11786" width="0.7109375" style="129" customWidth="1"/>
    <col min="11787" max="11787" width="0.5703125" style="129" customWidth="1"/>
    <col min="11788" max="12031" width="6.7109375" style="129"/>
    <col min="12032" max="12032" width="1.42578125" style="129" customWidth="1"/>
    <col min="12033" max="12033" width="40.5703125" style="129" customWidth="1"/>
    <col min="12034" max="12034" width="0.85546875" style="129" customWidth="1"/>
    <col min="12035" max="12035" width="6.85546875" style="129" customWidth="1"/>
    <col min="12036" max="12036" width="7.140625" style="129" customWidth="1"/>
    <col min="12037" max="12037" width="11" style="129" customWidth="1"/>
    <col min="12038" max="12038" width="1.28515625" style="129" customWidth="1"/>
    <col min="12039" max="12039" width="7.140625" style="129" customWidth="1"/>
    <col min="12040" max="12040" width="6.85546875" style="129" customWidth="1"/>
    <col min="12041" max="12041" width="11.5703125" style="129" customWidth="1"/>
    <col min="12042" max="12042" width="0.7109375" style="129" customWidth="1"/>
    <col min="12043" max="12043" width="0.5703125" style="129" customWidth="1"/>
    <col min="12044" max="12287" width="6.7109375" style="129"/>
    <col min="12288" max="12288" width="1.42578125" style="129" customWidth="1"/>
    <col min="12289" max="12289" width="40.5703125" style="129" customWidth="1"/>
    <col min="12290" max="12290" width="0.85546875" style="129" customWidth="1"/>
    <col min="12291" max="12291" width="6.85546875" style="129" customWidth="1"/>
    <col min="12292" max="12292" width="7.140625" style="129" customWidth="1"/>
    <col min="12293" max="12293" width="11" style="129" customWidth="1"/>
    <col min="12294" max="12294" width="1.28515625" style="129" customWidth="1"/>
    <col min="12295" max="12295" width="7.140625" style="129" customWidth="1"/>
    <col min="12296" max="12296" width="6.85546875" style="129" customWidth="1"/>
    <col min="12297" max="12297" width="11.5703125" style="129" customWidth="1"/>
    <col min="12298" max="12298" width="0.7109375" style="129" customWidth="1"/>
    <col min="12299" max="12299" width="0.5703125" style="129" customWidth="1"/>
    <col min="12300" max="12543" width="6.7109375" style="129"/>
    <col min="12544" max="12544" width="1.42578125" style="129" customWidth="1"/>
    <col min="12545" max="12545" width="40.5703125" style="129" customWidth="1"/>
    <col min="12546" max="12546" width="0.85546875" style="129" customWidth="1"/>
    <col min="12547" max="12547" width="6.85546875" style="129" customWidth="1"/>
    <col min="12548" max="12548" width="7.140625" style="129" customWidth="1"/>
    <col min="12549" max="12549" width="11" style="129" customWidth="1"/>
    <col min="12550" max="12550" width="1.28515625" style="129" customWidth="1"/>
    <col min="12551" max="12551" width="7.140625" style="129" customWidth="1"/>
    <col min="12552" max="12552" width="6.85546875" style="129" customWidth="1"/>
    <col min="12553" max="12553" width="11.5703125" style="129" customWidth="1"/>
    <col min="12554" max="12554" width="0.7109375" style="129" customWidth="1"/>
    <col min="12555" max="12555" width="0.5703125" style="129" customWidth="1"/>
    <col min="12556" max="12799" width="6.7109375" style="129"/>
    <col min="12800" max="12800" width="1.42578125" style="129" customWidth="1"/>
    <col min="12801" max="12801" width="40.5703125" style="129" customWidth="1"/>
    <col min="12802" max="12802" width="0.85546875" style="129" customWidth="1"/>
    <col min="12803" max="12803" width="6.85546875" style="129" customWidth="1"/>
    <col min="12804" max="12804" width="7.140625" style="129" customWidth="1"/>
    <col min="12805" max="12805" width="11" style="129" customWidth="1"/>
    <col min="12806" max="12806" width="1.28515625" style="129" customWidth="1"/>
    <col min="12807" max="12807" width="7.140625" style="129" customWidth="1"/>
    <col min="12808" max="12808" width="6.85546875" style="129" customWidth="1"/>
    <col min="12809" max="12809" width="11.5703125" style="129" customWidth="1"/>
    <col min="12810" max="12810" width="0.7109375" style="129" customWidth="1"/>
    <col min="12811" max="12811" width="0.5703125" style="129" customWidth="1"/>
    <col min="12812" max="13055" width="6.7109375" style="129"/>
    <col min="13056" max="13056" width="1.42578125" style="129" customWidth="1"/>
    <col min="13057" max="13057" width="40.5703125" style="129" customWidth="1"/>
    <col min="13058" max="13058" width="0.85546875" style="129" customWidth="1"/>
    <col min="13059" max="13059" width="6.85546875" style="129" customWidth="1"/>
    <col min="13060" max="13060" width="7.140625" style="129" customWidth="1"/>
    <col min="13061" max="13061" width="11" style="129" customWidth="1"/>
    <col min="13062" max="13062" width="1.28515625" style="129" customWidth="1"/>
    <col min="13063" max="13063" width="7.140625" style="129" customWidth="1"/>
    <col min="13064" max="13064" width="6.85546875" style="129" customWidth="1"/>
    <col min="13065" max="13065" width="11.5703125" style="129" customWidth="1"/>
    <col min="13066" max="13066" width="0.7109375" style="129" customWidth="1"/>
    <col min="13067" max="13067" width="0.5703125" style="129" customWidth="1"/>
    <col min="13068" max="13311" width="6.7109375" style="129"/>
    <col min="13312" max="13312" width="1.42578125" style="129" customWidth="1"/>
    <col min="13313" max="13313" width="40.5703125" style="129" customWidth="1"/>
    <col min="13314" max="13314" width="0.85546875" style="129" customWidth="1"/>
    <col min="13315" max="13315" width="6.85546875" style="129" customWidth="1"/>
    <col min="13316" max="13316" width="7.140625" style="129" customWidth="1"/>
    <col min="13317" max="13317" width="11" style="129" customWidth="1"/>
    <col min="13318" max="13318" width="1.28515625" style="129" customWidth="1"/>
    <col min="13319" max="13319" width="7.140625" style="129" customWidth="1"/>
    <col min="13320" max="13320" width="6.85546875" style="129" customWidth="1"/>
    <col min="13321" max="13321" width="11.5703125" style="129" customWidth="1"/>
    <col min="13322" max="13322" width="0.7109375" style="129" customWidth="1"/>
    <col min="13323" max="13323" width="0.5703125" style="129" customWidth="1"/>
    <col min="13324" max="13567" width="6.7109375" style="129"/>
    <col min="13568" max="13568" width="1.42578125" style="129" customWidth="1"/>
    <col min="13569" max="13569" width="40.5703125" style="129" customWidth="1"/>
    <col min="13570" max="13570" width="0.85546875" style="129" customWidth="1"/>
    <col min="13571" max="13571" width="6.85546875" style="129" customWidth="1"/>
    <col min="13572" max="13572" width="7.140625" style="129" customWidth="1"/>
    <col min="13573" max="13573" width="11" style="129" customWidth="1"/>
    <col min="13574" max="13574" width="1.28515625" style="129" customWidth="1"/>
    <col min="13575" max="13575" width="7.140625" style="129" customWidth="1"/>
    <col min="13576" max="13576" width="6.85546875" style="129" customWidth="1"/>
    <col min="13577" max="13577" width="11.5703125" style="129" customWidth="1"/>
    <col min="13578" max="13578" width="0.7109375" style="129" customWidth="1"/>
    <col min="13579" max="13579" width="0.5703125" style="129" customWidth="1"/>
    <col min="13580" max="13823" width="6.7109375" style="129"/>
    <col min="13824" max="13824" width="1.42578125" style="129" customWidth="1"/>
    <col min="13825" max="13825" width="40.5703125" style="129" customWidth="1"/>
    <col min="13826" max="13826" width="0.85546875" style="129" customWidth="1"/>
    <col min="13827" max="13827" width="6.85546875" style="129" customWidth="1"/>
    <col min="13828" max="13828" width="7.140625" style="129" customWidth="1"/>
    <col min="13829" max="13829" width="11" style="129" customWidth="1"/>
    <col min="13830" max="13830" width="1.28515625" style="129" customWidth="1"/>
    <col min="13831" max="13831" width="7.140625" style="129" customWidth="1"/>
    <col min="13832" max="13832" width="6.85546875" style="129" customWidth="1"/>
    <col min="13833" max="13833" width="11.5703125" style="129" customWidth="1"/>
    <col min="13834" max="13834" width="0.7109375" style="129" customWidth="1"/>
    <col min="13835" max="13835" width="0.5703125" style="129" customWidth="1"/>
    <col min="13836" max="14079" width="6.7109375" style="129"/>
    <col min="14080" max="14080" width="1.42578125" style="129" customWidth="1"/>
    <col min="14081" max="14081" width="40.5703125" style="129" customWidth="1"/>
    <col min="14082" max="14082" width="0.85546875" style="129" customWidth="1"/>
    <col min="14083" max="14083" width="6.85546875" style="129" customWidth="1"/>
    <col min="14084" max="14084" width="7.140625" style="129" customWidth="1"/>
    <col min="14085" max="14085" width="11" style="129" customWidth="1"/>
    <col min="14086" max="14086" width="1.28515625" style="129" customWidth="1"/>
    <col min="14087" max="14087" width="7.140625" style="129" customWidth="1"/>
    <col min="14088" max="14088" width="6.85546875" style="129" customWidth="1"/>
    <col min="14089" max="14089" width="11.5703125" style="129" customWidth="1"/>
    <col min="14090" max="14090" width="0.7109375" style="129" customWidth="1"/>
    <col min="14091" max="14091" width="0.5703125" style="129" customWidth="1"/>
    <col min="14092" max="14335" width="6.7109375" style="129"/>
    <col min="14336" max="14336" width="1.42578125" style="129" customWidth="1"/>
    <col min="14337" max="14337" width="40.5703125" style="129" customWidth="1"/>
    <col min="14338" max="14338" width="0.85546875" style="129" customWidth="1"/>
    <col min="14339" max="14339" width="6.85546875" style="129" customWidth="1"/>
    <col min="14340" max="14340" width="7.140625" style="129" customWidth="1"/>
    <col min="14341" max="14341" width="11" style="129" customWidth="1"/>
    <col min="14342" max="14342" width="1.28515625" style="129" customWidth="1"/>
    <col min="14343" max="14343" width="7.140625" style="129" customWidth="1"/>
    <col min="14344" max="14344" width="6.85546875" style="129" customWidth="1"/>
    <col min="14345" max="14345" width="11.5703125" style="129" customWidth="1"/>
    <col min="14346" max="14346" width="0.7109375" style="129" customWidth="1"/>
    <col min="14347" max="14347" width="0.5703125" style="129" customWidth="1"/>
    <col min="14348" max="14591" width="6.7109375" style="129"/>
    <col min="14592" max="14592" width="1.42578125" style="129" customWidth="1"/>
    <col min="14593" max="14593" width="40.5703125" style="129" customWidth="1"/>
    <col min="14594" max="14594" width="0.85546875" style="129" customWidth="1"/>
    <col min="14595" max="14595" width="6.85546875" style="129" customWidth="1"/>
    <col min="14596" max="14596" width="7.140625" style="129" customWidth="1"/>
    <col min="14597" max="14597" width="11" style="129" customWidth="1"/>
    <col min="14598" max="14598" width="1.28515625" style="129" customWidth="1"/>
    <col min="14599" max="14599" width="7.140625" style="129" customWidth="1"/>
    <col min="14600" max="14600" width="6.85546875" style="129" customWidth="1"/>
    <col min="14601" max="14601" width="11.5703125" style="129" customWidth="1"/>
    <col min="14602" max="14602" width="0.7109375" style="129" customWidth="1"/>
    <col min="14603" max="14603" width="0.5703125" style="129" customWidth="1"/>
    <col min="14604" max="14847" width="6.7109375" style="129"/>
    <col min="14848" max="14848" width="1.42578125" style="129" customWidth="1"/>
    <col min="14849" max="14849" width="40.5703125" style="129" customWidth="1"/>
    <col min="14850" max="14850" width="0.85546875" style="129" customWidth="1"/>
    <col min="14851" max="14851" width="6.85546875" style="129" customWidth="1"/>
    <col min="14852" max="14852" width="7.140625" style="129" customWidth="1"/>
    <col min="14853" max="14853" width="11" style="129" customWidth="1"/>
    <col min="14854" max="14854" width="1.28515625" style="129" customWidth="1"/>
    <col min="14855" max="14855" width="7.140625" style="129" customWidth="1"/>
    <col min="14856" max="14856" width="6.85546875" style="129" customWidth="1"/>
    <col min="14857" max="14857" width="11.5703125" style="129" customWidth="1"/>
    <col min="14858" max="14858" width="0.7109375" style="129" customWidth="1"/>
    <col min="14859" max="14859" width="0.5703125" style="129" customWidth="1"/>
    <col min="14860" max="15103" width="6.7109375" style="129"/>
    <col min="15104" max="15104" width="1.42578125" style="129" customWidth="1"/>
    <col min="15105" max="15105" width="40.5703125" style="129" customWidth="1"/>
    <col min="15106" max="15106" width="0.85546875" style="129" customWidth="1"/>
    <col min="15107" max="15107" width="6.85546875" style="129" customWidth="1"/>
    <col min="15108" max="15108" width="7.140625" style="129" customWidth="1"/>
    <col min="15109" max="15109" width="11" style="129" customWidth="1"/>
    <col min="15110" max="15110" width="1.28515625" style="129" customWidth="1"/>
    <col min="15111" max="15111" width="7.140625" style="129" customWidth="1"/>
    <col min="15112" max="15112" width="6.85546875" style="129" customWidth="1"/>
    <col min="15113" max="15113" width="11.5703125" style="129" customWidth="1"/>
    <col min="15114" max="15114" width="0.7109375" style="129" customWidth="1"/>
    <col min="15115" max="15115" width="0.5703125" style="129" customWidth="1"/>
    <col min="15116" max="15359" width="6.7109375" style="129"/>
    <col min="15360" max="15360" width="1.42578125" style="129" customWidth="1"/>
    <col min="15361" max="15361" width="40.5703125" style="129" customWidth="1"/>
    <col min="15362" max="15362" width="0.85546875" style="129" customWidth="1"/>
    <col min="15363" max="15363" width="6.85546875" style="129" customWidth="1"/>
    <col min="15364" max="15364" width="7.140625" style="129" customWidth="1"/>
    <col min="15365" max="15365" width="11" style="129" customWidth="1"/>
    <col min="15366" max="15366" width="1.28515625" style="129" customWidth="1"/>
    <col min="15367" max="15367" width="7.140625" style="129" customWidth="1"/>
    <col min="15368" max="15368" width="6.85546875" style="129" customWidth="1"/>
    <col min="15369" max="15369" width="11.5703125" style="129" customWidth="1"/>
    <col min="15370" max="15370" width="0.7109375" style="129" customWidth="1"/>
    <col min="15371" max="15371" width="0.5703125" style="129" customWidth="1"/>
    <col min="15372" max="15615" width="6.7109375" style="129"/>
    <col min="15616" max="15616" width="1.42578125" style="129" customWidth="1"/>
    <col min="15617" max="15617" width="40.5703125" style="129" customWidth="1"/>
    <col min="15618" max="15618" width="0.85546875" style="129" customWidth="1"/>
    <col min="15619" max="15619" width="6.85546875" style="129" customWidth="1"/>
    <col min="15620" max="15620" width="7.140625" style="129" customWidth="1"/>
    <col min="15621" max="15621" width="11" style="129" customWidth="1"/>
    <col min="15622" max="15622" width="1.28515625" style="129" customWidth="1"/>
    <col min="15623" max="15623" width="7.140625" style="129" customWidth="1"/>
    <col min="15624" max="15624" width="6.85546875" style="129" customWidth="1"/>
    <col min="15625" max="15625" width="11.5703125" style="129" customWidth="1"/>
    <col min="15626" max="15626" width="0.7109375" style="129" customWidth="1"/>
    <col min="15627" max="15627" width="0.5703125" style="129" customWidth="1"/>
    <col min="15628" max="15871" width="6.7109375" style="129"/>
    <col min="15872" max="15872" width="1.42578125" style="129" customWidth="1"/>
    <col min="15873" max="15873" width="40.5703125" style="129" customWidth="1"/>
    <col min="15874" max="15874" width="0.85546875" style="129" customWidth="1"/>
    <col min="15875" max="15875" width="6.85546875" style="129" customWidth="1"/>
    <col min="15876" max="15876" width="7.140625" style="129" customWidth="1"/>
    <col min="15877" max="15877" width="11" style="129" customWidth="1"/>
    <col min="15878" max="15878" width="1.28515625" style="129" customWidth="1"/>
    <col min="15879" max="15879" width="7.140625" style="129" customWidth="1"/>
    <col min="15880" max="15880" width="6.85546875" style="129" customWidth="1"/>
    <col min="15881" max="15881" width="11.5703125" style="129" customWidth="1"/>
    <col min="15882" max="15882" width="0.7109375" style="129" customWidth="1"/>
    <col min="15883" max="15883" width="0.5703125" style="129" customWidth="1"/>
    <col min="15884" max="16127" width="6.7109375" style="129"/>
    <col min="16128" max="16128" width="1.42578125" style="129" customWidth="1"/>
    <col min="16129" max="16129" width="40.5703125" style="129" customWidth="1"/>
    <col min="16130" max="16130" width="0.85546875" style="129" customWidth="1"/>
    <col min="16131" max="16131" width="6.85546875" style="129" customWidth="1"/>
    <col min="16132" max="16132" width="7.140625" style="129" customWidth="1"/>
    <col min="16133" max="16133" width="11" style="129" customWidth="1"/>
    <col min="16134" max="16134" width="1.28515625" style="129" customWidth="1"/>
    <col min="16135" max="16135" width="7.140625" style="129" customWidth="1"/>
    <col min="16136" max="16136" width="6.85546875" style="129" customWidth="1"/>
    <col min="16137" max="16137" width="11.5703125" style="129" customWidth="1"/>
    <col min="16138" max="16138" width="0.7109375" style="129" customWidth="1"/>
    <col min="16139" max="16139" width="0.5703125" style="129" customWidth="1"/>
    <col min="16140" max="16384" width="6.7109375" style="129"/>
  </cols>
  <sheetData>
    <row r="1" spans="1:11" ht="15" customHeight="1">
      <c r="J1" s="612" t="s">
        <v>435</v>
      </c>
    </row>
    <row r="2" spans="1:11" ht="15" customHeight="1">
      <c r="J2" s="613" t="s">
        <v>436</v>
      </c>
    </row>
    <row r="3" spans="1:11" ht="15" customHeight="1"/>
    <row r="4" spans="1:11" ht="15" customHeight="1"/>
    <row r="5" spans="1:11" ht="18.75" customHeight="1">
      <c r="B5" s="632" t="s">
        <v>759</v>
      </c>
      <c r="C5" s="633" t="s">
        <v>1062</v>
      </c>
    </row>
    <row r="6" spans="1:11">
      <c r="B6" s="634" t="s">
        <v>761</v>
      </c>
      <c r="C6" s="635" t="s">
        <v>1063</v>
      </c>
    </row>
    <row r="7" spans="1:11" ht="12" customHeight="1" thickBot="1"/>
    <row r="8" spans="1:11" ht="2.25" customHeight="1" thickTop="1">
      <c r="A8" s="636"/>
      <c r="B8" s="636"/>
      <c r="C8" s="636"/>
      <c r="D8" s="1127" t="s">
        <v>626</v>
      </c>
      <c r="E8" s="1127"/>
      <c r="F8" s="1127"/>
      <c r="G8" s="636"/>
      <c r="H8" s="637"/>
      <c r="I8" s="638"/>
      <c r="J8" s="636"/>
      <c r="K8" s="636"/>
    </row>
    <row r="9" spans="1:11" ht="15" customHeight="1">
      <c r="A9" s="132"/>
      <c r="B9" s="133" t="s">
        <v>437</v>
      </c>
      <c r="C9" s="132"/>
      <c r="D9" s="1125"/>
      <c r="E9" s="1125"/>
      <c r="F9" s="1125"/>
      <c r="G9" s="639"/>
      <c r="H9" s="1128" t="s">
        <v>330</v>
      </c>
      <c r="I9" s="1128"/>
      <c r="J9" s="1128"/>
      <c r="K9" s="132"/>
    </row>
    <row r="10" spans="1:11" ht="15" customHeight="1">
      <c r="A10" s="132"/>
      <c r="B10" s="501" t="s">
        <v>438</v>
      </c>
      <c r="C10" s="132"/>
      <c r="D10" s="1124" t="s">
        <v>625</v>
      </c>
      <c r="E10" s="1124"/>
      <c r="F10" s="1124"/>
      <c r="G10" s="640"/>
      <c r="H10" s="1129" t="s">
        <v>303</v>
      </c>
      <c r="I10" s="1129"/>
      <c r="J10" s="1129"/>
      <c r="K10" s="132"/>
    </row>
    <row r="11" spans="1:11" ht="19.5" customHeight="1">
      <c r="A11" s="132"/>
      <c r="B11" s="132"/>
      <c r="C11" s="140"/>
      <c r="D11" s="602" t="s">
        <v>25</v>
      </c>
      <c r="E11" s="602" t="s">
        <v>439</v>
      </c>
      <c r="F11" s="602" t="s">
        <v>41</v>
      </c>
      <c r="G11" s="602"/>
      <c r="H11" s="602" t="s">
        <v>25</v>
      </c>
      <c r="I11" s="602" t="s">
        <v>439</v>
      </c>
      <c r="J11" s="602" t="s">
        <v>41</v>
      </c>
      <c r="K11" s="132"/>
    </row>
    <row r="12" spans="1:11" ht="14.25">
      <c r="A12" s="132"/>
      <c r="B12" s="132"/>
      <c r="C12" s="140"/>
      <c r="D12" s="604" t="s">
        <v>22</v>
      </c>
      <c r="E12" s="604" t="s">
        <v>44</v>
      </c>
      <c r="F12" s="604" t="s">
        <v>38</v>
      </c>
      <c r="G12" s="604"/>
      <c r="H12" s="604" t="s">
        <v>22</v>
      </c>
      <c r="I12" s="604" t="s">
        <v>44</v>
      </c>
      <c r="J12" s="604" t="s">
        <v>38</v>
      </c>
      <c r="K12" s="132"/>
    </row>
    <row r="13" spans="1:11" ht="3" customHeight="1">
      <c r="A13" s="141"/>
      <c r="B13" s="141"/>
      <c r="C13" s="141"/>
      <c r="D13" s="141"/>
      <c r="E13" s="641"/>
      <c r="F13" s="641"/>
      <c r="G13" s="141"/>
      <c r="H13" s="642"/>
      <c r="I13" s="641"/>
      <c r="J13" s="141"/>
      <c r="K13" s="141"/>
    </row>
    <row r="14" spans="1:11" ht="22.5" customHeight="1">
      <c r="A14" s="132"/>
      <c r="B14" s="133" t="s">
        <v>17</v>
      </c>
      <c r="C14" s="133"/>
      <c r="D14" s="134">
        <f>SUM(E14:F14)</f>
        <v>2771</v>
      </c>
      <c r="E14" s="134">
        <f>SUM(E16:E315)</f>
        <v>1091</v>
      </c>
      <c r="F14" s="134">
        <f>SUM(F16:F315)</f>
        <v>1680</v>
      </c>
      <c r="G14" s="134"/>
      <c r="H14" s="134">
        <f>SUM(I14:J14)</f>
        <v>15239</v>
      </c>
      <c r="I14" s="134">
        <f>SUM(I16:I315)</f>
        <v>9034</v>
      </c>
      <c r="J14" s="134">
        <f>SUM(J16:J315)</f>
        <v>6205</v>
      </c>
      <c r="K14" s="134">
        <f>SUM(K16:K55,K75:K143,K144:K207,K212:K246,K267:K310,K311)</f>
        <v>0</v>
      </c>
    </row>
    <row r="15" spans="1:11" ht="24.95" customHeight="1">
      <c r="A15" s="132"/>
      <c r="B15" s="133" t="s">
        <v>16</v>
      </c>
      <c r="C15" s="133"/>
      <c r="D15" s="133"/>
      <c r="E15" s="135"/>
      <c r="F15" s="135"/>
      <c r="G15" s="133"/>
      <c r="H15" s="136"/>
      <c r="I15" s="137"/>
      <c r="J15" s="985"/>
      <c r="K15" s="132"/>
    </row>
    <row r="16" spans="1:11" ht="16.5" customHeight="1">
      <c r="A16" s="132"/>
      <c r="B16" s="986" t="s">
        <v>440</v>
      </c>
      <c r="C16" s="952"/>
      <c r="D16" s="987">
        <v>52</v>
      </c>
      <c r="E16" s="988">
        <v>30</v>
      </c>
      <c r="F16" s="989">
        <v>22</v>
      </c>
      <c r="G16" s="990"/>
      <c r="H16" s="991">
        <v>221</v>
      </c>
      <c r="I16" s="992">
        <v>183</v>
      </c>
      <c r="J16" s="992">
        <v>38</v>
      </c>
      <c r="K16" s="132"/>
    </row>
    <row r="17" spans="1:14" ht="16.5" customHeight="1">
      <c r="A17" s="132"/>
      <c r="B17" s="993" t="s">
        <v>441</v>
      </c>
      <c r="C17" s="994"/>
      <c r="D17" s="995"/>
      <c r="E17" s="996"/>
      <c r="F17" s="996"/>
      <c r="G17" s="996"/>
      <c r="H17" s="995"/>
      <c r="I17" s="996"/>
      <c r="J17" s="996"/>
      <c r="K17" s="132"/>
    </row>
    <row r="18" spans="1:14" ht="16.5" customHeight="1">
      <c r="A18" s="132"/>
      <c r="B18" s="986" t="s">
        <v>442</v>
      </c>
      <c r="C18" s="952"/>
      <c r="D18" s="987">
        <v>51</v>
      </c>
      <c r="E18" s="988">
        <v>28</v>
      </c>
      <c r="F18" s="989">
        <v>23</v>
      </c>
      <c r="G18" s="997"/>
      <c r="H18" s="991">
        <v>254</v>
      </c>
      <c r="I18" s="992">
        <v>154</v>
      </c>
      <c r="J18" s="992">
        <v>100</v>
      </c>
      <c r="K18" s="132"/>
    </row>
    <row r="19" spans="1:14" ht="16.5" customHeight="1">
      <c r="A19" s="132"/>
      <c r="B19" s="993" t="s">
        <v>443</v>
      </c>
      <c r="C19" s="994"/>
      <c r="D19" s="995"/>
      <c r="E19" s="996"/>
      <c r="F19" s="996"/>
      <c r="G19" s="996"/>
      <c r="H19" s="995"/>
      <c r="I19" s="996"/>
      <c r="J19" s="996"/>
      <c r="K19" s="132"/>
    </row>
    <row r="20" spans="1:14" ht="16.5" customHeight="1">
      <c r="A20" s="132"/>
      <c r="B20" s="986" t="s">
        <v>444</v>
      </c>
      <c r="C20" s="952"/>
      <c r="D20" s="987">
        <v>44</v>
      </c>
      <c r="E20" s="988">
        <v>14</v>
      </c>
      <c r="F20" s="989">
        <v>30</v>
      </c>
      <c r="G20" s="990"/>
      <c r="H20" s="991">
        <v>151</v>
      </c>
      <c r="I20" s="992">
        <v>112</v>
      </c>
      <c r="J20" s="992">
        <v>39</v>
      </c>
      <c r="K20" s="132"/>
    </row>
    <row r="21" spans="1:14" ht="16.5" customHeight="1">
      <c r="A21" s="132"/>
      <c r="B21" s="993" t="s">
        <v>445</v>
      </c>
      <c r="C21" s="994"/>
      <c r="D21" s="995"/>
      <c r="E21" s="996"/>
      <c r="F21" s="996"/>
      <c r="G21" s="996"/>
      <c r="H21" s="995"/>
      <c r="I21" s="996"/>
      <c r="J21" s="996"/>
      <c r="K21" s="132"/>
    </row>
    <row r="22" spans="1:14" ht="16.5" customHeight="1">
      <c r="A22" s="132"/>
      <c r="B22" s="986" t="s">
        <v>446</v>
      </c>
      <c r="C22" s="998"/>
      <c r="D22" s="987">
        <v>37</v>
      </c>
      <c r="E22" s="988">
        <v>16</v>
      </c>
      <c r="F22" s="989">
        <v>21</v>
      </c>
      <c r="G22" s="997"/>
      <c r="H22" s="991">
        <v>259</v>
      </c>
      <c r="I22" s="992">
        <v>173</v>
      </c>
      <c r="J22" s="992">
        <v>86</v>
      </c>
      <c r="K22" s="132"/>
    </row>
    <row r="23" spans="1:14" ht="16.5" customHeight="1">
      <c r="A23" s="132"/>
      <c r="B23" s="993" t="s">
        <v>447</v>
      </c>
      <c r="C23" s="998"/>
      <c r="D23" s="995"/>
      <c r="E23" s="996"/>
      <c r="F23" s="996"/>
      <c r="G23" s="996"/>
      <c r="H23" s="995"/>
      <c r="I23" s="996"/>
      <c r="J23" s="996"/>
      <c r="K23" s="132"/>
    </row>
    <row r="24" spans="1:14" ht="16.5" customHeight="1">
      <c r="A24" s="132"/>
      <c r="B24" s="986" t="s">
        <v>448</v>
      </c>
      <c r="C24" s="952"/>
      <c r="D24" s="987">
        <v>40</v>
      </c>
      <c r="E24" s="988">
        <v>6</v>
      </c>
      <c r="F24" s="989">
        <v>34</v>
      </c>
      <c r="G24" s="990"/>
      <c r="H24" s="991">
        <v>226</v>
      </c>
      <c r="I24" s="992">
        <v>66</v>
      </c>
      <c r="J24" s="992">
        <v>160</v>
      </c>
      <c r="K24" s="132"/>
    </row>
    <row r="25" spans="1:14" ht="16.5" customHeight="1">
      <c r="A25" s="132"/>
      <c r="B25" s="993" t="s">
        <v>449</v>
      </c>
      <c r="C25" s="994"/>
      <c r="D25" s="995"/>
      <c r="E25" s="996"/>
      <c r="F25" s="996"/>
      <c r="G25" s="996"/>
      <c r="H25" s="995"/>
      <c r="I25" s="996"/>
      <c r="J25" s="996"/>
      <c r="K25" s="132"/>
    </row>
    <row r="26" spans="1:14" ht="16.5" customHeight="1">
      <c r="A26" s="132"/>
      <c r="B26" s="986" t="s">
        <v>998</v>
      </c>
      <c r="C26" s="952"/>
      <c r="D26" s="987">
        <v>18</v>
      </c>
      <c r="E26" s="996">
        <v>3</v>
      </c>
      <c r="F26" s="996">
        <v>15</v>
      </c>
      <c r="G26" s="996"/>
      <c r="H26" s="991">
        <v>53</v>
      </c>
      <c r="I26" s="996">
        <v>22</v>
      </c>
      <c r="J26" s="996">
        <v>31</v>
      </c>
      <c r="K26" s="132"/>
    </row>
    <row r="27" spans="1:14" ht="16.5" customHeight="1">
      <c r="A27" s="132"/>
      <c r="B27" s="993" t="s">
        <v>999</v>
      </c>
      <c r="C27" s="994"/>
      <c r="D27" s="995"/>
      <c r="E27" s="996"/>
      <c r="F27" s="996"/>
      <c r="G27" s="996"/>
      <c r="H27" s="995"/>
      <c r="I27" s="996"/>
      <c r="J27" s="996"/>
      <c r="K27" s="132"/>
    </row>
    <row r="28" spans="1:14" ht="16.5" customHeight="1">
      <c r="A28" s="132"/>
      <c r="B28" s="986" t="s">
        <v>1000</v>
      </c>
      <c r="C28" s="952"/>
      <c r="D28" s="987">
        <v>15</v>
      </c>
      <c r="E28" s="988">
        <v>5</v>
      </c>
      <c r="F28" s="989">
        <v>10</v>
      </c>
      <c r="G28" s="997"/>
      <c r="H28" s="991">
        <v>38</v>
      </c>
      <c r="I28" s="992">
        <v>4</v>
      </c>
      <c r="J28" s="992">
        <v>34</v>
      </c>
      <c r="K28" s="132"/>
    </row>
    <row r="29" spans="1:14" ht="16.5" customHeight="1">
      <c r="A29" s="132"/>
      <c r="B29" s="993" t="s">
        <v>1001</v>
      </c>
      <c r="C29" s="994"/>
      <c r="D29" s="995"/>
      <c r="E29" s="996"/>
      <c r="F29" s="996"/>
      <c r="G29" s="996"/>
      <c r="H29" s="995"/>
      <c r="I29" s="996"/>
      <c r="J29" s="996"/>
      <c r="K29" s="132"/>
    </row>
    <row r="30" spans="1:14" ht="16.5" customHeight="1">
      <c r="A30" s="132"/>
      <c r="B30" s="986" t="s">
        <v>1002</v>
      </c>
      <c r="C30" s="952"/>
      <c r="D30" s="987">
        <v>16</v>
      </c>
      <c r="E30" s="996">
        <v>6</v>
      </c>
      <c r="F30" s="996">
        <v>10</v>
      </c>
      <c r="G30" s="996"/>
      <c r="H30" s="991">
        <v>35</v>
      </c>
      <c r="I30" s="996">
        <v>18</v>
      </c>
      <c r="J30" s="996">
        <v>17</v>
      </c>
      <c r="K30" s="132"/>
    </row>
    <row r="31" spans="1:14" ht="16.5" customHeight="1">
      <c r="A31" s="132"/>
      <c r="B31" s="993" t="s">
        <v>1003</v>
      </c>
      <c r="C31" s="994"/>
      <c r="D31" s="987"/>
      <c r="E31" s="988"/>
      <c r="F31" s="989"/>
      <c r="G31" s="997"/>
      <c r="H31" s="991"/>
      <c r="I31" s="992"/>
      <c r="J31" s="992"/>
      <c r="K31" s="132"/>
      <c r="N31" s="132"/>
    </row>
    <row r="32" spans="1:14" ht="16.5" customHeight="1">
      <c r="A32" s="132"/>
      <c r="B32" s="986" t="s">
        <v>1006</v>
      </c>
      <c r="C32" s="952"/>
      <c r="D32" s="987">
        <v>12</v>
      </c>
      <c r="E32" s="988">
        <v>4</v>
      </c>
      <c r="F32" s="989">
        <v>8</v>
      </c>
      <c r="G32" s="997"/>
      <c r="H32" s="991">
        <v>33</v>
      </c>
      <c r="I32" s="992">
        <v>14</v>
      </c>
      <c r="J32" s="992">
        <v>19</v>
      </c>
      <c r="K32" s="132"/>
      <c r="L32" s="133"/>
      <c r="N32" s="132"/>
    </row>
    <row r="33" spans="1:14" ht="16.5" customHeight="1">
      <c r="A33" s="132"/>
      <c r="B33" s="993" t="s">
        <v>1007</v>
      </c>
      <c r="C33" s="994"/>
      <c r="D33" s="987"/>
      <c r="E33" s="988"/>
      <c r="F33" s="989"/>
      <c r="G33" s="997"/>
      <c r="H33" s="991"/>
      <c r="I33" s="992"/>
      <c r="J33" s="992"/>
      <c r="K33" s="132"/>
      <c r="L33" s="140"/>
      <c r="N33" s="132"/>
    </row>
    <row r="34" spans="1:14" ht="16.5" customHeight="1">
      <c r="A34" s="132"/>
      <c r="B34" s="1148" t="s">
        <v>1004</v>
      </c>
      <c r="C34" s="998"/>
      <c r="D34" s="987">
        <v>14</v>
      </c>
      <c r="E34" s="996">
        <v>5</v>
      </c>
      <c r="F34" s="996">
        <v>9</v>
      </c>
      <c r="G34" s="996"/>
      <c r="H34" s="991">
        <v>23</v>
      </c>
      <c r="I34" s="996">
        <v>9</v>
      </c>
      <c r="J34" s="996">
        <v>14</v>
      </c>
      <c r="K34" s="132"/>
      <c r="L34" s="133"/>
      <c r="N34" s="132"/>
    </row>
    <row r="35" spans="1:14" ht="16.5" customHeight="1">
      <c r="A35" s="132"/>
      <c r="B35" s="1147" t="s">
        <v>1005</v>
      </c>
      <c r="C35" s="998"/>
      <c r="D35" s="987"/>
      <c r="E35" s="988"/>
      <c r="F35" s="997"/>
      <c r="G35" s="997"/>
      <c r="H35" s="991"/>
      <c r="I35" s="999"/>
      <c r="J35" s="999"/>
      <c r="K35" s="132"/>
      <c r="L35" s="140"/>
      <c r="N35" s="132"/>
    </row>
    <row r="36" spans="1:14" ht="16.5" customHeight="1">
      <c r="A36" s="132"/>
      <c r="B36" s="986" t="s">
        <v>450</v>
      </c>
      <c r="C36" s="952"/>
      <c r="D36" s="987">
        <v>16</v>
      </c>
      <c r="E36" s="988">
        <v>7</v>
      </c>
      <c r="F36" s="989">
        <v>9</v>
      </c>
      <c r="G36" s="997"/>
      <c r="H36" s="991">
        <v>113</v>
      </c>
      <c r="I36" s="992">
        <v>111</v>
      </c>
      <c r="J36" s="989">
        <v>2</v>
      </c>
      <c r="K36" s="132"/>
      <c r="N36" s="132"/>
    </row>
    <row r="37" spans="1:14" ht="16.5" customHeight="1">
      <c r="A37" s="132"/>
      <c r="B37" s="993" t="s">
        <v>451</v>
      </c>
      <c r="C37" s="994"/>
      <c r="D37" s="987"/>
      <c r="E37" s="988"/>
      <c r="F37" s="989"/>
      <c r="G37" s="997"/>
      <c r="H37" s="991"/>
      <c r="I37" s="992"/>
      <c r="J37" s="992"/>
      <c r="K37" s="132"/>
      <c r="N37" s="132"/>
    </row>
    <row r="38" spans="1:14" ht="16.5" customHeight="1">
      <c r="A38" s="132"/>
      <c r="B38" s="986" t="s">
        <v>452</v>
      </c>
      <c r="C38" s="998"/>
      <c r="D38" s="987">
        <v>23</v>
      </c>
      <c r="E38" s="996">
        <v>10</v>
      </c>
      <c r="F38" s="996">
        <v>13</v>
      </c>
      <c r="G38" s="996"/>
      <c r="H38" s="991">
        <v>118</v>
      </c>
      <c r="I38" s="996">
        <v>83</v>
      </c>
      <c r="J38" s="996">
        <v>35</v>
      </c>
      <c r="K38" s="132"/>
      <c r="N38" s="132"/>
    </row>
    <row r="39" spans="1:14" ht="16.5" customHeight="1">
      <c r="A39" s="132"/>
      <c r="B39" s="993" t="s">
        <v>453</v>
      </c>
      <c r="C39" s="998"/>
      <c r="D39" s="990"/>
      <c r="E39" s="988"/>
      <c r="F39" s="989"/>
      <c r="G39" s="997"/>
      <c r="H39" s="991"/>
      <c r="I39" s="999"/>
      <c r="J39" s="999"/>
      <c r="K39" s="132"/>
      <c r="L39" s="133"/>
      <c r="N39" s="132"/>
    </row>
    <row r="40" spans="1:14" ht="16.5" customHeight="1">
      <c r="A40" s="132"/>
      <c r="B40" s="986" t="s">
        <v>833</v>
      </c>
      <c r="C40" s="998"/>
      <c r="D40" s="1000" t="s">
        <v>43</v>
      </c>
      <c r="E40" s="988" t="s">
        <v>43</v>
      </c>
      <c r="F40" s="989" t="s">
        <v>43</v>
      </c>
      <c r="G40" s="990"/>
      <c r="H40" s="991">
        <v>41</v>
      </c>
      <c r="I40" s="992">
        <v>27</v>
      </c>
      <c r="J40" s="992">
        <v>14</v>
      </c>
      <c r="K40" s="132"/>
      <c r="N40" s="132"/>
    </row>
    <row r="41" spans="1:14" ht="16.5" customHeight="1">
      <c r="A41" s="132"/>
      <c r="B41" s="993" t="s">
        <v>834</v>
      </c>
      <c r="C41" s="998"/>
      <c r="D41" s="990"/>
      <c r="E41" s="988"/>
      <c r="F41" s="989"/>
      <c r="G41" s="997"/>
      <c r="H41" s="991"/>
      <c r="I41" s="999"/>
      <c r="J41" s="999"/>
      <c r="K41" s="132"/>
      <c r="L41" s="133"/>
      <c r="N41" s="132"/>
    </row>
    <row r="42" spans="1:14" ht="24.95" customHeight="1">
      <c r="A42" s="132"/>
      <c r="B42" s="952" t="s">
        <v>15</v>
      </c>
      <c r="C42" s="994"/>
      <c r="D42" s="990"/>
      <c r="E42" s="988"/>
      <c r="F42" s="989"/>
      <c r="G42" s="997"/>
      <c r="H42" s="991"/>
      <c r="I42" s="992"/>
      <c r="J42" s="992"/>
      <c r="K42" s="132"/>
      <c r="N42" s="132"/>
    </row>
    <row r="43" spans="1:14" ht="16.5" customHeight="1">
      <c r="A43" s="132"/>
      <c r="B43" s="986" t="s">
        <v>454</v>
      </c>
      <c r="C43" s="952"/>
      <c r="D43" s="987">
        <v>67</v>
      </c>
      <c r="E43" s="996">
        <v>38</v>
      </c>
      <c r="F43" s="996">
        <v>29</v>
      </c>
      <c r="G43" s="996"/>
      <c r="H43" s="991">
        <v>397</v>
      </c>
      <c r="I43" s="996">
        <v>341</v>
      </c>
      <c r="J43" s="996">
        <v>56</v>
      </c>
      <c r="K43" s="132"/>
      <c r="N43" s="132"/>
    </row>
    <row r="44" spans="1:14" ht="16.5" customHeight="1">
      <c r="A44" s="132"/>
      <c r="B44" s="993" t="s">
        <v>455</v>
      </c>
      <c r="C44" s="994"/>
      <c r="D44" s="987"/>
      <c r="E44" s="988"/>
      <c r="F44" s="989"/>
      <c r="G44" s="997"/>
      <c r="H44" s="991"/>
      <c r="I44" s="992"/>
      <c r="J44" s="992"/>
      <c r="K44" s="132"/>
      <c r="N44" s="132"/>
    </row>
    <row r="45" spans="1:14" ht="16.5" customHeight="1">
      <c r="A45" s="132"/>
      <c r="B45" s="986" t="s">
        <v>456</v>
      </c>
      <c r="C45" s="998"/>
      <c r="D45" s="987">
        <v>58</v>
      </c>
      <c r="E45" s="988">
        <v>19</v>
      </c>
      <c r="F45" s="989">
        <v>39</v>
      </c>
      <c r="G45" s="997"/>
      <c r="H45" s="991">
        <v>453</v>
      </c>
      <c r="I45" s="992">
        <v>192</v>
      </c>
      <c r="J45" s="992">
        <v>261</v>
      </c>
      <c r="K45" s="132"/>
      <c r="N45" s="132"/>
    </row>
    <row r="46" spans="1:14" ht="16.5" customHeight="1">
      <c r="A46" s="132"/>
      <c r="B46" s="993" t="s">
        <v>457</v>
      </c>
      <c r="C46" s="998"/>
      <c r="D46" s="1001"/>
      <c r="E46" s="1002"/>
      <c r="F46" s="1003"/>
      <c r="G46" s="998"/>
      <c r="H46" s="1004"/>
      <c r="I46" s="1005"/>
      <c r="J46" s="1005"/>
      <c r="K46" s="132"/>
      <c r="N46" s="132"/>
    </row>
    <row r="47" spans="1:14" ht="16.5" customHeight="1">
      <c r="A47" s="132"/>
      <c r="B47" s="986" t="s">
        <v>458</v>
      </c>
      <c r="C47" s="952"/>
      <c r="D47" s="987">
        <v>46</v>
      </c>
      <c r="E47" s="1006">
        <v>21</v>
      </c>
      <c r="F47" s="1007">
        <v>25</v>
      </c>
      <c r="G47" s="1008"/>
      <c r="H47" s="991">
        <v>187</v>
      </c>
      <c r="I47" s="1009">
        <v>92</v>
      </c>
      <c r="J47" s="1009">
        <v>95</v>
      </c>
      <c r="K47" s="132"/>
      <c r="N47" s="132"/>
    </row>
    <row r="48" spans="1:14" ht="16.5" customHeight="1">
      <c r="A48" s="132"/>
      <c r="B48" s="993" t="s">
        <v>459</v>
      </c>
      <c r="C48" s="994"/>
      <c r="D48" s="1010"/>
      <c r="E48" s="1010"/>
      <c r="F48" s="1010"/>
      <c r="G48" s="1010"/>
      <c r="H48" s="1010"/>
      <c r="I48" s="1010"/>
      <c r="J48" s="1010"/>
      <c r="K48" s="132"/>
      <c r="L48" s="133"/>
      <c r="N48" s="132"/>
    </row>
    <row r="49" spans="1:14" ht="16.5" customHeight="1">
      <c r="A49" s="132"/>
      <c r="B49" s="986" t="s">
        <v>460</v>
      </c>
      <c r="C49" s="952"/>
      <c r="D49" s="987">
        <v>21</v>
      </c>
      <c r="E49" s="1006">
        <v>6</v>
      </c>
      <c r="F49" s="1007">
        <v>15</v>
      </c>
      <c r="G49" s="1011"/>
      <c r="H49" s="991">
        <v>146</v>
      </c>
      <c r="I49" s="1009">
        <v>38</v>
      </c>
      <c r="J49" s="1009">
        <v>108</v>
      </c>
      <c r="K49" s="132"/>
      <c r="L49" s="140"/>
      <c r="N49" s="132"/>
    </row>
    <row r="50" spans="1:14" ht="16.5" customHeight="1">
      <c r="A50" s="132"/>
      <c r="B50" s="993" t="s">
        <v>461</v>
      </c>
      <c r="C50" s="994"/>
      <c r="D50" s="1010"/>
      <c r="E50" s="1010"/>
      <c r="F50" s="1010"/>
      <c r="G50" s="1010"/>
      <c r="H50" s="1010"/>
      <c r="I50" s="1010"/>
      <c r="J50" s="1010"/>
      <c r="K50" s="132"/>
      <c r="N50" s="132"/>
    </row>
    <row r="51" spans="1:14" ht="16.5" customHeight="1">
      <c r="A51" s="132"/>
      <c r="B51" s="986" t="s">
        <v>462</v>
      </c>
      <c r="C51" s="952"/>
      <c r="D51" s="987">
        <v>21</v>
      </c>
      <c r="E51" s="1006">
        <v>5</v>
      </c>
      <c r="F51" s="1007">
        <v>16</v>
      </c>
      <c r="G51" s="1008"/>
      <c r="H51" s="991">
        <v>143</v>
      </c>
      <c r="I51" s="1009">
        <v>20</v>
      </c>
      <c r="J51" s="1009">
        <v>123</v>
      </c>
      <c r="K51" s="132"/>
      <c r="N51" s="132"/>
    </row>
    <row r="52" spans="1:14" ht="16.5" customHeight="1">
      <c r="A52" s="132"/>
      <c r="B52" s="993" t="s">
        <v>463</v>
      </c>
      <c r="C52" s="994"/>
      <c r="D52" s="1012"/>
      <c r="E52" s="1002"/>
      <c r="F52" s="1003"/>
      <c r="G52" s="1013"/>
      <c r="H52" s="1014"/>
      <c r="I52" s="1005"/>
      <c r="J52" s="1005"/>
      <c r="K52" s="132"/>
      <c r="N52" s="132"/>
    </row>
    <row r="53" spans="1:14" ht="16.5" customHeight="1">
      <c r="A53" s="132"/>
      <c r="B53" s="986" t="s">
        <v>995</v>
      </c>
      <c r="C53" s="952"/>
      <c r="D53" s="987">
        <v>17</v>
      </c>
      <c r="E53" s="1006">
        <v>15</v>
      </c>
      <c r="F53" s="1007">
        <v>2</v>
      </c>
      <c r="G53" s="1011"/>
      <c r="H53" s="991">
        <v>77</v>
      </c>
      <c r="I53" s="1009">
        <v>76</v>
      </c>
      <c r="J53" s="1009">
        <v>1</v>
      </c>
      <c r="K53" s="132"/>
      <c r="N53" s="132"/>
    </row>
    <row r="54" spans="1:14" ht="16.5" customHeight="1">
      <c r="A54" s="132"/>
      <c r="B54" s="993" t="s">
        <v>994</v>
      </c>
      <c r="C54" s="994"/>
      <c r="D54" s="1013"/>
      <c r="E54" s="1002"/>
      <c r="F54" s="1003"/>
      <c r="G54" s="1013"/>
      <c r="H54" s="1014"/>
      <c r="I54" s="1005"/>
      <c r="J54" s="1005"/>
      <c r="K54" s="132"/>
      <c r="N54" s="132"/>
    </row>
    <row r="55" spans="1:14" ht="16.5" customHeight="1">
      <c r="A55" s="132"/>
      <c r="B55" s="986" t="s">
        <v>996</v>
      </c>
      <c r="C55" s="952"/>
      <c r="D55" s="987">
        <v>15</v>
      </c>
      <c r="E55" s="1006">
        <v>6</v>
      </c>
      <c r="F55" s="1007">
        <v>9</v>
      </c>
      <c r="G55" s="1008"/>
      <c r="H55" s="991">
        <v>34</v>
      </c>
      <c r="I55" s="1009">
        <v>10</v>
      </c>
      <c r="J55" s="1009">
        <v>24</v>
      </c>
      <c r="K55" s="132"/>
      <c r="N55" s="132"/>
    </row>
    <row r="56" spans="1:14" ht="16.5" customHeight="1">
      <c r="A56" s="132"/>
      <c r="B56" s="993" t="s">
        <v>997</v>
      </c>
      <c r="C56" s="994"/>
      <c r="D56" s="1012"/>
      <c r="E56" s="1002"/>
      <c r="F56" s="1003"/>
      <c r="G56" s="1013"/>
      <c r="H56" s="1014"/>
      <c r="I56" s="1005"/>
      <c r="J56" s="1005"/>
      <c r="K56" s="132"/>
      <c r="N56" s="132"/>
    </row>
    <row r="57" spans="1:14" ht="3.75" customHeight="1">
      <c r="A57" s="141"/>
      <c r="B57" s="142"/>
      <c r="C57" s="142"/>
      <c r="D57" s="142"/>
      <c r="E57" s="143"/>
      <c r="F57" s="143"/>
      <c r="G57" s="142"/>
      <c r="H57" s="144"/>
      <c r="I57" s="141"/>
      <c r="J57" s="141"/>
      <c r="K57" s="141"/>
      <c r="N57" s="132"/>
    </row>
    <row r="58" spans="1:14" s="643" customFormat="1" ht="12" customHeight="1">
      <c r="A58" s="454"/>
      <c r="B58" s="441"/>
      <c r="C58" s="455"/>
      <c r="D58" s="140"/>
      <c r="E58" s="145"/>
      <c r="F58" s="145"/>
      <c r="G58" s="140"/>
      <c r="H58" s="549"/>
      <c r="I58" s="132"/>
      <c r="J58" s="147"/>
      <c r="K58" s="443" t="s">
        <v>845</v>
      </c>
    </row>
    <row r="59" spans="1:14" s="643" customFormat="1" ht="12" customHeight="1">
      <c r="A59" s="454"/>
      <c r="B59" s="456"/>
      <c r="C59" s="455"/>
      <c r="D59" s="140"/>
      <c r="E59" s="145"/>
      <c r="F59" s="145"/>
      <c r="G59" s="140"/>
      <c r="H59" s="207"/>
      <c r="I59" s="132"/>
      <c r="J59" s="147"/>
      <c r="K59" s="446" t="s">
        <v>846</v>
      </c>
    </row>
    <row r="60" spans="1:14" ht="3.75" customHeight="1">
      <c r="A60" s="132"/>
      <c r="B60" s="140"/>
      <c r="C60" s="140"/>
      <c r="D60" s="140"/>
      <c r="E60" s="145"/>
      <c r="F60" s="145"/>
      <c r="G60" s="140"/>
      <c r="H60" s="146"/>
      <c r="I60" s="132"/>
      <c r="J60" s="132"/>
      <c r="K60" s="132"/>
      <c r="N60" s="132"/>
    </row>
    <row r="61" spans="1:14" s="132" customFormat="1" ht="15" customHeight="1">
      <c r="B61" s="140"/>
      <c r="C61" s="140"/>
      <c r="D61" s="140"/>
      <c r="E61" s="145"/>
      <c r="F61" s="145"/>
      <c r="G61" s="140"/>
      <c r="H61" s="146"/>
      <c r="J61" s="602" t="s">
        <v>435</v>
      </c>
    </row>
    <row r="62" spans="1:14" s="132" customFormat="1" ht="15" customHeight="1">
      <c r="B62" s="140"/>
      <c r="C62" s="140"/>
      <c r="D62" s="140"/>
      <c r="E62" s="145"/>
      <c r="F62" s="145"/>
      <c r="G62" s="140"/>
      <c r="H62" s="146"/>
      <c r="J62" s="604" t="s">
        <v>436</v>
      </c>
    </row>
    <row r="63" spans="1:14" s="132" customFormat="1" ht="13.5" customHeight="1">
      <c r="B63" s="140"/>
      <c r="C63" s="140"/>
      <c r="D63" s="140"/>
      <c r="E63" s="145"/>
      <c r="F63" s="145"/>
      <c r="G63" s="140"/>
      <c r="H63" s="146"/>
      <c r="J63" s="147"/>
    </row>
    <row r="64" spans="1:14" s="132" customFormat="1" ht="13.5" customHeight="1">
      <c r="B64" s="140"/>
      <c r="C64" s="140"/>
      <c r="D64" s="140"/>
      <c r="E64" s="145"/>
      <c r="F64" s="145"/>
      <c r="G64" s="140"/>
      <c r="H64" s="146"/>
      <c r="J64" s="147"/>
    </row>
    <row r="65" spans="1:14" ht="18.75" customHeight="1">
      <c r="B65" s="632" t="s">
        <v>759</v>
      </c>
      <c r="C65" s="633" t="s">
        <v>1064</v>
      </c>
    </row>
    <row r="66" spans="1:14">
      <c r="B66" s="634" t="s">
        <v>761</v>
      </c>
      <c r="C66" s="635" t="s">
        <v>1065</v>
      </c>
    </row>
    <row r="67" spans="1:14" s="132" customFormat="1" ht="12" customHeight="1" thickBot="1">
      <c r="A67" s="140"/>
      <c r="B67" s="140"/>
      <c r="C67" s="140"/>
      <c r="D67" s="140"/>
      <c r="E67" s="145"/>
      <c r="F67" s="145"/>
      <c r="G67" s="140"/>
      <c r="H67" s="146"/>
      <c r="J67" s="147"/>
    </row>
    <row r="68" spans="1:14" ht="4.5" customHeight="1" thickTop="1">
      <c r="A68" s="636"/>
      <c r="B68" s="636"/>
      <c r="C68" s="636"/>
      <c r="D68" s="1127" t="s">
        <v>626</v>
      </c>
      <c r="E68" s="1127"/>
      <c r="F68" s="1127"/>
      <c r="G68" s="636"/>
      <c r="H68" s="637"/>
      <c r="I68" s="638"/>
      <c r="J68" s="636"/>
      <c r="K68" s="636"/>
    </row>
    <row r="69" spans="1:14" ht="15" customHeight="1">
      <c r="A69" s="132"/>
      <c r="B69" s="133" t="s">
        <v>437</v>
      </c>
      <c r="C69" s="132"/>
      <c r="D69" s="1125"/>
      <c r="E69" s="1125"/>
      <c r="F69" s="1125"/>
      <c r="G69" s="639"/>
      <c r="H69" s="1128" t="s">
        <v>330</v>
      </c>
      <c r="I69" s="1128"/>
      <c r="J69" s="1128"/>
      <c r="K69" s="132"/>
    </row>
    <row r="70" spans="1:14" ht="14.25">
      <c r="A70" s="132"/>
      <c r="B70" s="501" t="s">
        <v>438</v>
      </c>
      <c r="C70" s="132"/>
      <c r="D70" s="1124" t="s">
        <v>625</v>
      </c>
      <c r="E70" s="1124"/>
      <c r="F70" s="1124"/>
      <c r="G70" s="640"/>
      <c r="H70" s="1129" t="s">
        <v>303</v>
      </c>
      <c r="I70" s="1129"/>
      <c r="J70" s="1129"/>
      <c r="K70" s="132"/>
    </row>
    <row r="71" spans="1:14" ht="21" customHeight="1">
      <c r="A71" s="132"/>
      <c r="B71" s="132"/>
      <c r="C71" s="140"/>
      <c r="D71" s="602" t="s">
        <v>25</v>
      </c>
      <c r="E71" s="602" t="s">
        <v>439</v>
      </c>
      <c r="F71" s="602" t="s">
        <v>41</v>
      </c>
      <c r="G71" s="602"/>
      <c r="H71" s="602" t="s">
        <v>25</v>
      </c>
      <c r="I71" s="602" t="s">
        <v>439</v>
      </c>
      <c r="J71" s="602" t="s">
        <v>41</v>
      </c>
      <c r="K71" s="132"/>
    </row>
    <row r="72" spans="1:14" ht="14.25">
      <c r="A72" s="132"/>
      <c r="B72" s="132"/>
      <c r="C72" s="140"/>
      <c r="D72" s="604" t="s">
        <v>22</v>
      </c>
      <c r="E72" s="604" t="s">
        <v>44</v>
      </c>
      <c r="F72" s="604" t="s">
        <v>38</v>
      </c>
      <c r="G72" s="604"/>
      <c r="H72" s="604" t="s">
        <v>22</v>
      </c>
      <c r="I72" s="604" t="s">
        <v>44</v>
      </c>
      <c r="J72" s="604" t="s">
        <v>38</v>
      </c>
      <c r="K72" s="132"/>
    </row>
    <row r="73" spans="1:14" ht="4.5" customHeight="1">
      <c r="A73" s="141"/>
      <c r="B73" s="141"/>
      <c r="C73" s="141"/>
      <c r="D73" s="141"/>
      <c r="E73" s="641"/>
      <c r="F73" s="641"/>
      <c r="G73" s="141"/>
      <c r="H73" s="642"/>
      <c r="I73" s="641"/>
      <c r="J73" s="141"/>
      <c r="K73" s="141"/>
    </row>
    <row r="74" spans="1:14" ht="4.5" customHeight="1">
      <c r="A74" s="132"/>
      <c r="B74" s="132"/>
      <c r="C74" s="132"/>
      <c r="D74" s="132"/>
      <c r="E74" s="148"/>
      <c r="F74" s="148"/>
      <c r="G74" s="132"/>
      <c r="H74" s="146"/>
      <c r="I74" s="132"/>
      <c r="J74" s="132"/>
      <c r="K74" s="132"/>
    </row>
    <row r="75" spans="1:14" ht="15.95" customHeight="1">
      <c r="A75" s="132"/>
      <c r="B75" s="138" t="s">
        <v>464</v>
      </c>
      <c r="C75" s="133"/>
      <c r="D75" s="987">
        <v>22</v>
      </c>
      <c r="E75" s="1015">
        <v>9</v>
      </c>
      <c r="F75" s="544">
        <v>13</v>
      </c>
      <c r="G75" s="546"/>
      <c r="H75" s="991">
        <v>149</v>
      </c>
      <c r="I75" s="1016">
        <v>93</v>
      </c>
      <c r="J75" s="1017">
        <v>56</v>
      </c>
      <c r="K75" s="132"/>
      <c r="N75" s="132"/>
    </row>
    <row r="76" spans="1:14" ht="16.5" customHeight="1">
      <c r="A76" s="132"/>
      <c r="B76" s="139" t="s">
        <v>465</v>
      </c>
      <c r="C76" s="140"/>
      <c r="D76" s="1018"/>
      <c r="E76" s="1019"/>
      <c r="F76" s="1019"/>
      <c r="G76" s="1020"/>
      <c r="H76" s="1018"/>
      <c r="I76" s="1020"/>
      <c r="J76" s="1020"/>
      <c r="K76" s="132"/>
      <c r="N76" s="132"/>
    </row>
    <row r="77" spans="1:14" ht="15.95" customHeight="1">
      <c r="A77" s="132"/>
      <c r="B77" s="986" t="s">
        <v>579</v>
      </c>
      <c r="C77" s="994"/>
      <c r="D77" s="987">
        <v>17</v>
      </c>
      <c r="E77" s="1015">
        <v>8</v>
      </c>
      <c r="F77" s="545">
        <v>9</v>
      </c>
      <c r="G77" s="545"/>
      <c r="H77" s="991">
        <v>78</v>
      </c>
      <c r="I77" s="547">
        <v>11</v>
      </c>
      <c r="J77" s="1021">
        <v>67</v>
      </c>
      <c r="K77" s="132"/>
      <c r="N77" s="132"/>
    </row>
    <row r="78" spans="1:14" ht="16.5" customHeight="1">
      <c r="A78" s="132"/>
      <c r="B78" s="993" t="s">
        <v>580</v>
      </c>
      <c r="C78" s="994"/>
      <c r="D78" s="1022"/>
      <c r="E78" s="1010"/>
      <c r="F78" s="1010"/>
      <c r="G78" s="1010"/>
      <c r="H78" s="1022"/>
      <c r="I78" s="1010"/>
      <c r="J78" s="1010"/>
      <c r="K78" s="132"/>
      <c r="N78" s="132"/>
    </row>
    <row r="79" spans="1:14" ht="15.95" customHeight="1">
      <c r="A79" s="132"/>
      <c r="B79" s="1148" t="s">
        <v>1008</v>
      </c>
      <c r="C79" s="994"/>
      <c r="D79" s="1000" t="s">
        <v>43</v>
      </c>
      <c r="E79" s="988" t="s">
        <v>43</v>
      </c>
      <c r="F79" s="1023" t="s">
        <v>43</v>
      </c>
      <c r="G79" s="997"/>
      <c r="H79" s="991">
        <v>51</v>
      </c>
      <c r="I79" s="992">
        <v>28</v>
      </c>
      <c r="J79" s="992">
        <v>23</v>
      </c>
      <c r="K79" s="132"/>
      <c r="N79" s="132"/>
    </row>
    <row r="80" spans="1:14" ht="16.5" customHeight="1">
      <c r="A80" s="132"/>
      <c r="B80" s="1147" t="s">
        <v>1009</v>
      </c>
      <c r="C80" s="994"/>
      <c r="D80" s="1024"/>
      <c r="E80" s="1025"/>
      <c r="F80" s="1025"/>
      <c r="G80" s="994"/>
      <c r="H80" s="1004"/>
      <c r="I80" s="1005"/>
      <c r="J80" s="1005"/>
      <c r="K80" s="132"/>
      <c r="N80" s="132"/>
    </row>
    <row r="81" spans="1:11" ht="6.75" customHeight="1">
      <c r="A81" s="132"/>
      <c r="B81" s="998"/>
      <c r="C81" s="998"/>
      <c r="D81" s="1001"/>
      <c r="E81" s="1026"/>
      <c r="F81" s="1026"/>
      <c r="G81" s="998"/>
      <c r="H81" s="1001"/>
      <c r="I81" s="998"/>
      <c r="J81" s="998"/>
      <c r="K81" s="132"/>
    </row>
    <row r="82" spans="1:11" ht="24.75" customHeight="1">
      <c r="A82" s="132"/>
      <c r="B82" s="952" t="s">
        <v>14</v>
      </c>
      <c r="C82" s="994"/>
      <c r="D82" s="1024"/>
      <c r="E82" s="1025"/>
      <c r="F82" s="1025"/>
      <c r="G82" s="994"/>
      <c r="H82" s="1014"/>
      <c r="I82" s="1005"/>
      <c r="J82" s="1005"/>
      <c r="K82" s="132"/>
    </row>
    <row r="83" spans="1:11" ht="15.95" customHeight="1">
      <c r="A83" s="132"/>
      <c r="B83" s="986" t="s">
        <v>466</v>
      </c>
      <c r="C83" s="998"/>
      <c r="D83" s="987">
        <v>23</v>
      </c>
      <c r="E83" s="988">
        <v>6</v>
      </c>
      <c r="F83" s="988">
        <v>17</v>
      </c>
      <c r="G83" s="997"/>
      <c r="H83" s="991">
        <v>240</v>
      </c>
      <c r="I83" s="992">
        <v>101</v>
      </c>
      <c r="J83" s="992">
        <v>139</v>
      </c>
      <c r="K83" s="132"/>
    </row>
    <row r="84" spans="1:11" ht="16.5" customHeight="1">
      <c r="A84" s="132"/>
      <c r="B84" s="993" t="s">
        <v>467</v>
      </c>
      <c r="C84" s="998"/>
      <c r="D84" s="1022"/>
      <c r="E84" s="1010"/>
      <c r="F84" s="1010"/>
      <c r="G84" s="1010"/>
      <c r="H84" s="1022"/>
      <c r="I84" s="1010"/>
      <c r="J84" s="1010"/>
      <c r="K84" s="132"/>
    </row>
    <row r="85" spans="1:11" ht="15.95" customHeight="1">
      <c r="A85" s="132"/>
      <c r="B85" s="986" t="s">
        <v>468</v>
      </c>
      <c r="C85" s="994"/>
      <c r="D85" s="987">
        <v>22</v>
      </c>
      <c r="E85" s="988">
        <v>5</v>
      </c>
      <c r="F85" s="988">
        <v>17</v>
      </c>
      <c r="G85" s="997"/>
      <c r="H85" s="991">
        <v>56</v>
      </c>
      <c r="I85" s="992" t="s">
        <v>43</v>
      </c>
      <c r="J85" s="992">
        <v>56</v>
      </c>
      <c r="K85" s="132"/>
    </row>
    <row r="86" spans="1:11" ht="16.5" customHeight="1">
      <c r="A86" s="132"/>
      <c r="B86" s="993" t="s">
        <v>469</v>
      </c>
      <c r="C86" s="994"/>
      <c r="D86" s="1022"/>
      <c r="E86" s="1010"/>
      <c r="F86" s="1010"/>
      <c r="G86" s="1010"/>
      <c r="H86" s="1022"/>
      <c r="I86" s="1010"/>
      <c r="J86" s="1010"/>
      <c r="K86" s="132"/>
    </row>
    <row r="87" spans="1:11" ht="15.95" customHeight="1">
      <c r="A87" s="132"/>
      <c r="B87" s="1149" t="s">
        <v>1010</v>
      </c>
      <c r="C87" s="952"/>
      <c r="D87" s="987">
        <v>23</v>
      </c>
      <c r="E87" s="988">
        <v>11</v>
      </c>
      <c r="F87" s="1023">
        <v>12</v>
      </c>
      <c r="G87" s="997"/>
      <c r="H87" s="991">
        <v>78</v>
      </c>
      <c r="I87" s="992">
        <v>28</v>
      </c>
      <c r="J87" s="992">
        <v>50</v>
      </c>
      <c r="K87" s="132"/>
    </row>
    <row r="88" spans="1:11" ht="16.5" customHeight="1">
      <c r="A88" s="132"/>
      <c r="B88" s="1150" t="s">
        <v>1011</v>
      </c>
      <c r="C88" s="994"/>
      <c r="D88" s="1022"/>
      <c r="E88" s="1010"/>
      <c r="F88" s="1010"/>
      <c r="G88" s="1010"/>
      <c r="H88" s="1022"/>
      <c r="I88" s="1010"/>
      <c r="J88" s="1010"/>
      <c r="K88" s="132"/>
    </row>
    <row r="89" spans="1:11" ht="15.95" customHeight="1">
      <c r="A89" s="132"/>
      <c r="B89" s="1149" t="s">
        <v>1015</v>
      </c>
      <c r="C89" s="952"/>
      <c r="D89" s="1000" t="s">
        <v>43</v>
      </c>
      <c r="E89" s="997" t="s">
        <v>43</v>
      </c>
      <c r="F89" s="997" t="s">
        <v>43</v>
      </c>
      <c r="G89" s="997"/>
      <c r="H89" s="991">
        <v>137</v>
      </c>
      <c r="I89" s="992">
        <v>9</v>
      </c>
      <c r="J89" s="992">
        <v>128</v>
      </c>
      <c r="K89" s="132"/>
    </row>
    <row r="90" spans="1:11" ht="16.5" customHeight="1">
      <c r="A90" s="132"/>
      <c r="B90" s="1150" t="s">
        <v>1012</v>
      </c>
      <c r="C90" s="994"/>
      <c r="D90" s="1022"/>
      <c r="E90" s="1010"/>
      <c r="F90" s="1010"/>
      <c r="G90" s="1010"/>
      <c r="H90" s="1022"/>
      <c r="I90" s="1010"/>
      <c r="J90" s="1010"/>
      <c r="K90" s="132"/>
    </row>
    <row r="91" spans="1:11" ht="15.95" customHeight="1">
      <c r="A91" s="132"/>
      <c r="B91" s="1149" t="s">
        <v>1013</v>
      </c>
      <c r="C91" s="952"/>
      <c r="D91" s="1000" t="s">
        <v>43</v>
      </c>
      <c r="E91" s="988" t="s">
        <v>43</v>
      </c>
      <c r="F91" s="988" t="s">
        <v>43</v>
      </c>
      <c r="G91" s="997"/>
      <c r="H91" s="991">
        <v>54</v>
      </c>
      <c r="I91" s="992">
        <v>32</v>
      </c>
      <c r="J91" s="992">
        <v>22</v>
      </c>
      <c r="K91" s="132"/>
    </row>
    <row r="92" spans="1:11" ht="16.5" customHeight="1">
      <c r="A92" s="132"/>
      <c r="B92" s="1150" t="s">
        <v>1014</v>
      </c>
      <c r="C92" s="994"/>
      <c r="D92" s="1024"/>
      <c r="E92" s="1027"/>
      <c r="F92" s="1027"/>
      <c r="G92" s="994"/>
      <c r="H92" s="1014"/>
      <c r="I92" s="1005"/>
      <c r="J92" s="1005"/>
      <c r="K92" s="132"/>
    </row>
    <row r="93" spans="1:11" ht="4.5" customHeight="1">
      <c r="A93" s="132"/>
      <c r="B93" s="952"/>
      <c r="C93" s="952"/>
      <c r="D93" s="952"/>
      <c r="E93" s="1002"/>
      <c r="F93" s="1002"/>
      <c r="G93" s="1013"/>
      <c r="H93" s="1014"/>
      <c r="I93" s="1005"/>
      <c r="J93" s="1005"/>
      <c r="K93" s="132"/>
    </row>
    <row r="94" spans="1:11" ht="24.75" customHeight="1">
      <c r="A94" s="132"/>
      <c r="B94" s="952" t="s">
        <v>13</v>
      </c>
      <c r="C94" s="994"/>
      <c r="D94" s="1024"/>
      <c r="E94" s="1027"/>
      <c r="F94" s="1027"/>
      <c r="G94" s="994"/>
      <c r="H94" s="1014"/>
      <c r="I94" s="1005"/>
      <c r="J94" s="1005"/>
      <c r="K94" s="132"/>
    </row>
    <row r="95" spans="1:11" ht="15.95" customHeight="1">
      <c r="A95" s="132"/>
      <c r="B95" s="986" t="s">
        <v>470</v>
      </c>
      <c r="C95" s="994"/>
      <c r="D95" s="987">
        <v>55</v>
      </c>
      <c r="E95" s="988">
        <v>29</v>
      </c>
      <c r="F95" s="988">
        <v>26</v>
      </c>
      <c r="G95" s="997"/>
      <c r="H95" s="991">
        <v>311</v>
      </c>
      <c r="I95" s="992">
        <v>228</v>
      </c>
      <c r="J95" s="992">
        <v>83</v>
      </c>
      <c r="K95" s="132"/>
    </row>
    <row r="96" spans="1:11" ht="16.5" customHeight="1">
      <c r="A96" s="132"/>
      <c r="B96" s="993" t="s">
        <v>471</v>
      </c>
      <c r="C96" s="994"/>
      <c r="D96" s="1024"/>
      <c r="E96" s="1025"/>
      <c r="F96" s="1025"/>
      <c r="G96" s="994"/>
      <c r="H96" s="1004"/>
      <c r="I96" s="1005"/>
      <c r="J96" s="1005"/>
      <c r="K96" s="132"/>
    </row>
    <row r="97" spans="1:11" ht="15.95" customHeight="1">
      <c r="A97" s="132"/>
      <c r="B97" s="986" t="s">
        <v>472</v>
      </c>
      <c r="C97" s="952"/>
      <c r="D97" s="987">
        <v>52</v>
      </c>
      <c r="E97" s="988">
        <v>23</v>
      </c>
      <c r="F97" s="988">
        <v>29</v>
      </c>
      <c r="G97" s="997"/>
      <c r="H97" s="991">
        <v>299</v>
      </c>
      <c r="I97" s="992">
        <v>226</v>
      </c>
      <c r="J97" s="992">
        <v>73</v>
      </c>
      <c r="K97" s="132"/>
    </row>
    <row r="98" spans="1:11" ht="16.5" customHeight="1">
      <c r="A98" s="132"/>
      <c r="B98" s="993" t="s">
        <v>473</v>
      </c>
      <c r="C98" s="994"/>
      <c r="D98" s="1024"/>
      <c r="E98" s="1027"/>
      <c r="F98" s="1027"/>
      <c r="G98" s="994"/>
      <c r="H98" s="1014"/>
      <c r="I98" s="1005"/>
      <c r="J98" s="1005"/>
      <c r="K98" s="132"/>
    </row>
    <row r="99" spans="1:11" ht="15.95" customHeight="1">
      <c r="A99" s="132"/>
      <c r="B99" s="986" t="s">
        <v>474</v>
      </c>
      <c r="C99" s="994"/>
      <c r="D99" s="987">
        <v>45</v>
      </c>
      <c r="E99" s="988">
        <v>17</v>
      </c>
      <c r="F99" s="988">
        <v>28</v>
      </c>
      <c r="G99" s="997"/>
      <c r="H99" s="991">
        <v>203</v>
      </c>
      <c r="I99" s="992">
        <v>123</v>
      </c>
      <c r="J99" s="992">
        <v>80</v>
      </c>
      <c r="K99" s="132"/>
    </row>
    <row r="100" spans="1:11" ht="16.5" customHeight="1">
      <c r="A100" s="132"/>
      <c r="B100" s="993" t="s">
        <v>475</v>
      </c>
      <c r="C100" s="994"/>
      <c r="D100" s="1024"/>
      <c r="E100" s="1025"/>
      <c r="F100" s="1025"/>
      <c r="G100" s="994"/>
      <c r="H100" s="1004"/>
      <c r="I100" s="1005"/>
      <c r="J100" s="1005"/>
      <c r="K100" s="132"/>
    </row>
    <row r="101" spans="1:11" ht="15.95" customHeight="1">
      <c r="A101" s="132"/>
      <c r="B101" s="986" t="s">
        <v>476</v>
      </c>
      <c r="C101" s="998"/>
      <c r="D101" s="987">
        <v>46</v>
      </c>
      <c r="E101" s="988">
        <v>17</v>
      </c>
      <c r="F101" s="988">
        <v>29</v>
      </c>
      <c r="G101" s="997"/>
      <c r="H101" s="991">
        <v>275</v>
      </c>
      <c r="I101" s="1028">
        <v>152</v>
      </c>
      <c r="J101" s="1028">
        <v>123</v>
      </c>
      <c r="K101" s="132"/>
    </row>
    <row r="102" spans="1:11" ht="16.5" customHeight="1">
      <c r="A102" s="132"/>
      <c r="B102" s="993" t="s">
        <v>477</v>
      </c>
      <c r="C102" s="998"/>
      <c r="D102" s="1022"/>
      <c r="E102" s="1010"/>
      <c r="F102" s="1010"/>
      <c r="G102" s="1010"/>
      <c r="H102" s="1022"/>
      <c r="I102" s="1010"/>
      <c r="J102" s="1010"/>
      <c r="K102" s="132"/>
    </row>
    <row r="103" spans="1:11" ht="15.95" customHeight="1">
      <c r="A103" s="132"/>
      <c r="B103" s="986" t="s">
        <v>1016</v>
      </c>
      <c r="C103" s="994"/>
      <c r="D103" s="987">
        <v>18</v>
      </c>
      <c r="E103" s="988">
        <v>5</v>
      </c>
      <c r="F103" s="988">
        <v>13</v>
      </c>
      <c r="G103" s="997"/>
      <c r="H103" s="991">
        <v>105</v>
      </c>
      <c r="I103" s="992">
        <v>42</v>
      </c>
      <c r="J103" s="992">
        <v>63</v>
      </c>
      <c r="K103" s="132"/>
    </row>
    <row r="104" spans="1:11" ht="16.5" customHeight="1">
      <c r="A104" s="132"/>
      <c r="B104" s="993" t="s">
        <v>1017</v>
      </c>
      <c r="C104" s="994"/>
      <c r="D104" s="1022"/>
      <c r="E104" s="1010"/>
      <c r="F104" s="1010"/>
      <c r="G104" s="1010"/>
      <c r="H104" s="1022"/>
      <c r="I104" s="1010"/>
      <c r="J104" s="1010"/>
      <c r="K104" s="132"/>
    </row>
    <row r="105" spans="1:11" ht="15.95" customHeight="1">
      <c r="A105" s="132"/>
      <c r="B105" s="986" t="s">
        <v>1018</v>
      </c>
      <c r="C105" s="952"/>
      <c r="D105" s="987">
        <v>13</v>
      </c>
      <c r="E105" s="988">
        <v>4</v>
      </c>
      <c r="F105" s="1023">
        <v>9</v>
      </c>
      <c r="G105" s="997"/>
      <c r="H105" s="991">
        <v>24</v>
      </c>
      <c r="I105" s="992">
        <v>7</v>
      </c>
      <c r="J105" s="992">
        <v>17</v>
      </c>
      <c r="K105" s="132"/>
    </row>
    <row r="106" spans="1:11" ht="16.5" customHeight="1">
      <c r="A106" s="132"/>
      <c r="B106" s="993" t="s">
        <v>1019</v>
      </c>
      <c r="C106" s="994"/>
      <c r="D106" s="1022"/>
      <c r="E106" s="1010"/>
      <c r="F106" s="1010"/>
      <c r="G106" s="1010"/>
      <c r="H106" s="1022"/>
      <c r="I106" s="1010"/>
      <c r="J106" s="1010"/>
      <c r="K106" s="132"/>
    </row>
    <row r="107" spans="1:11" ht="8.25" customHeight="1">
      <c r="A107" s="132"/>
      <c r="B107" s="952"/>
      <c r="C107" s="998"/>
      <c r="D107" s="1022"/>
      <c r="E107" s="1010"/>
      <c r="F107" s="1010"/>
      <c r="G107" s="1010"/>
      <c r="H107" s="1022"/>
      <c r="I107" s="1010"/>
      <c r="J107" s="1010"/>
      <c r="K107" s="132"/>
    </row>
    <row r="108" spans="1:11" ht="24.75" customHeight="1">
      <c r="A108" s="132"/>
      <c r="B108" s="952" t="s">
        <v>12</v>
      </c>
      <c r="C108" s="998"/>
      <c r="D108" s="1022"/>
      <c r="E108" s="1010"/>
      <c r="F108" s="1010"/>
      <c r="G108" s="1010"/>
      <c r="H108" s="1022"/>
      <c r="I108" s="1010"/>
      <c r="J108" s="1010"/>
      <c r="K108" s="132"/>
    </row>
    <row r="109" spans="1:11" ht="15.95" customHeight="1">
      <c r="A109" s="132"/>
      <c r="B109" s="986" t="s">
        <v>478</v>
      </c>
      <c r="C109" s="994"/>
      <c r="D109" s="987">
        <v>46</v>
      </c>
      <c r="E109" s="997">
        <v>28</v>
      </c>
      <c r="F109" s="997">
        <v>18</v>
      </c>
      <c r="G109" s="997"/>
      <c r="H109" s="991">
        <v>253</v>
      </c>
      <c r="I109" s="992">
        <v>230</v>
      </c>
      <c r="J109" s="992">
        <v>23</v>
      </c>
      <c r="K109" s="132"/>
    </row>
    <row r="110" spans="1:11" ht="16.5" customHeight="1">
      <c r="A110" s="132"/>
      <c r="B110" s="993" t="s">
        <v>479</v>
      </c>
      <c r="C110" s="994"/>
      <c r="D110" s="1024"/>
      <c r="E110" s="1025"/>
      <c r="F110" s="1025"/>
      <c r="G110" s="994"/>
      <c r="H110" s="1004"/>
      <c r="I110" s="1005"/>
      <c r="J110" s="1005"/>
      <c r="K110" s="132"/>
    </row>
    <row r="111" spans="1:11" ht="15.95" customHeight="1">
      <c r="A111" s="132"/>
      <c r="B111" s="986" t="s">
        <v>480</v>
      </c>
      <c r="C111" s="952"/>
      <c r="D111" s="987">
        <v>47</v>
      </c>
      <c r="E111" s="988">
        <v>14</v>
      </c>
      <c r="F111" s="988">
        <v>33</v>
      </c>
      <c r="G111" s="997"/>
      <c r="H111" s="991">
        <v>420</v>
      </c>
      <c r="I111" s="992">
        <v>270</v>
      </c>
      <c r="J111" s="992">
        <v>150</v>
      </c>
      <c r="K111" s="132"/>
    </row>
    <row r="112" spans="1:11" ht="16.5" customHeight="1">
      <c r="A112" s="132"/>
      <c r="B112" s="993" t="s">
        <v>481</v>
      </c>
      <c r="C112" s="994"/>
      <c r="D112" s="1024"/>
      <c r="E112" s="1027"/>
      <c r="F112" s="1027"/>
      <c r="G112" s="994"/>
      <c r="H112" s="1014"/>
      <c r="I112" s="1005"/>
      <c r="J112" s="1005"/>
      <c r="K112" s="132"/>
    </row>
    <row r="113" spans="1:11" ht="15.95" customHeight="1">
      <c r="A113" s="132"/>
      <c r="B113" s="986" t="s">
        <v>482</v>
      </c>
      <c r="C113" s="998"/>
      <c r="D113" s="987">
        <v>24</v>
      </c>
      <c r="E113" s="988">
        <v>3</v>
      </c>
      <c r="F113" s="988">
        <v>21</v>
      </c>
      <c r="G113" s="997"/>
      <c r="H113" s="991">
        <v>106</v>
      </c>
      <c r="I113" s="992">
        <v>54</v>
      </c>
      <c r="J113" s="992">
        <v>52</v>
      </c>
      <c r="K113" s="132"/>
    </row>
    <row r="114" spans="1:11" ht="16.5" customHeight="1">
      <c r="A114" s="132"/>
      <c r="B114" s="993" t="s">
        <v>483</v>
      </c>
      <c r="C114" s="998"/>
      <c r="D114" s="1001"/>
      <c r="E114" s="1002"/>
      <c r="F114" s="1002"/>
      <c r="G114" s="998"/>
      <c r="H114" s="1014"/>
      <c r="I114" s="1005"/>
      <c r="J114" s="1005"/>
      <c r="K114" s="132"/>
    </row>
    <row r="115" spans="1:11" ht="15.95" customHeight="1">
      <c r="A115" s="132"/>
      <c r="B115" s="986" t="s">
        <v>484</v>
      </c>
      <c r="C115" s="998"/>
      <c r="D115" s="987">
        <v>15</v>
      </c>
      <c r="E115" s="988">
        <v>3</v>
      </c>
      <c r="F115" s="988">
        <v>12</v>
      </c>
      <c r="G115" s="997"/>
      <c r="H115" s="991">
        <v>40</v>
      </c>
      <c r="I115" s="992">
        <v>1</v>
      </c>
      <c r="J115" s="992">
        <v>39</v>
      </c>
      <c r="K115" s="132"/>
    </row>
    <row r="116" spans="1:11" ht="16.5" customHeight="1">
      <c r="A116" s="132"/>
      <c r="B116" s="993" t="s">
        <v>485</v>
      </c>
      <c r="C116" s="998"/>
      <c r="D116" s="1001"/>
      <c r="E116" s="1002"/>
      <c r="F116" s="1002"/>
      <c r="G116" s="998"/>
      <c r="H116" s="1004"/>
      <c r="I116" s="1029"/>
      <c r="J116" s="1029"/>
      <c r="K116" s="132"/>
    </row>
    <row r="117" spans="1:11" ht="16.5" customHeight="1">
      <c r="A117" s="132"/>
      <c r="B117" s="986" t="s">
        <v>629</v>
      </c>
      <c r="C117" s="1010"/>
      <c r="D117" s="987">
        <v>20</v>
      </c>
      <c r="E117" s="988">
        <v>6</v>
      </c>
      <c r="F117" s="988">
        <v>14</v>
      </c>
      <c r="G117" s="997"/>
      <c r="H117" s="991">
        <v>44</v>
      </c>
      <c r="I117" s="992">
        <v>39</v>
      </c>
      <c r="J117" s="992">
        <v>5</v>
      </c>
      <c r="K117" s="132"/>
    </row>
    <row r="118" spans="1:11" ht="16.5" customHeight="1">
      <c r="A118" s="132"/>
      <c r="B118" s="993" t="s">
        <v>630</v>
      </c>
      <c r="C118" s="1010"/>
      <c r="D118" s="1022"/>
      <c r="E118" s="1030"/>
      <c r="F118" s="1030"/>
      <c r="G118" s="1010"/>
      <c r="H118" s="991"/>
      <c r="I118" s="1010"/>
      <c r="J118" s="1010"/>
      <c r="K118" s="132"/>
    </row>
    <row r="119" spans="1:11" ht="8.25" customHeight="1">
      <c r="A119" s="132"/>
      <c r="B119" s="952"/>
      <c r="C119" s="998"/>
      <c r="D119" s="1001"/>
      <c r="E119" s="1002"/>
      <c r="F119" s="1002"/>
      <c r="G119" s="998"/>
      <c r="H119" s="1014"/>
      <c r="I119" s="1005"/>
      <c r="J119" s="1005"/>
      <c r="K119" s="132"/>
    </row>
    <row r="120" spans="1:11" ht="24.75" customHeight="1">
      <c r="A120" s="132"/>
      <c r="B120" s="952" t="s">
        <v>11</v>
      </c>
      <c r="C120" s="994"/>
      <c r="D120" s="1024"/>
      <c r="E120" s="1027"/>
      <c r="F120" s="1027"/>
      <c r="G120" s="994"/>
      <c r="H120" s="1014"/>
      <c r="I120" s="1005"/>
      <c r="J120" s="1005"/>
      <c r="K120" s="132"/>
    </row>
    <row r="121" spans="1:11" ht="15.95" customHeight="1">
      <c r="A121" s="132"/>
      <c r="B121" s="986" t="s">
        <v>486</v>
      </c>
      <c r="C121" s="952"/>
      <c r="D121" s="987">
        <v>60</v>
      </c>
      <c r="E121" s="988">
        <v>28</v>
      </c>
      <c r="F121" s="1023">
        <v>32</v>
      </c>
      <c r="G121" s="997"/>
      <c r="H121" s="991">
        <v>293</v>
      </c>
      <c r="I121" s="992">
        <v>182</v>
      </c>
      <c r="J121" s="992">
        <v>111</v>
      </c>
      <c r="K121" s="132"/>
    </row>
    <row r="122" spans="1:11" ht="16.5" customHeight="1">
      <c r="A122" s="132"/>
      <c r="B122" s="993" t="s">
        <v>487</v>
      </c>
      <c r="C122" s="994"/>
      <c r="D122" s="1024"/>
      <c r="E122" s="1027"/>
      <c r="F122" s="1027"/>
      <c r="G122" s="994"/>
      <c r="H122" s="1005"/>
      <c r="I122" s="1005"/>
      <c r="J122" s="1005"/>
      <c r="K122" s="132"/>
    </row>
    <row r="123" spans="1:11" ht="8.1" customHeight="1">
      <c r="A123" s="141"/>
      <c r="B123" s="141"/>
      <c r="C123" s="141"/>
      <c r="D123" s="141"/>
      <c r="E123" s="641"/>
      <c r="F123" s="641"/>
      <c r="G123" s="141"/>
      <c r="H123" s="144"/>
      <c r="I123" s="141"/>
      <c r="J123" s="141"/>
      <c r="K123" s="141"/>
    </row>
    <row r="124" spans="1:11" s="643" customFormat="1" ht="12" customHeight="1">
      <c r="A124" s="454"/>
      <c r="B124" s="441"/>
      <c r="C124" s="455"/>
      <c r="D124" s="140"/>
      <c r="E124" s="145"/>
      <c r="F124" s="145"/>
      <c r="G124" s="140"/>
      <c r="H124" s="549"/>
      <c r="I124" s="132"/>
      <c r="J124" s="147"/>
      <c r="K124" s="443" t="s">
        <v>845</v>
      </c>
    </row>
    <row r="125" spans="1:11" s="643" customFormat="1" ht="12" customHeight="1">
      <c r="A125" s="454"/>
      <c r="B125" s="456"/>
      <c r="C125" s="455"/>
      <c r="D125" s="140"/>
      <c r="E125" s="145"/>
      <c r="F125" s="145"/>
      <c r="G125" s="140"/>
      <c r="H125" s="207"/>
      <c r="I125" s="132"/>
      <c r="J125" s="147"/>
      <c r="K125" s="446" t="s">
        <v>846</v>
      </c>
    </row>
    <row r="126" spans="1:11" s="132" customFormat="1" ht="15.95" customHeight="1">
      <c r="B126" s="140"/>
      <c r="C126" s="140"/>
      <c r="D126" s="140"/>
      <c r="E126" s="145"/>
      <c r="F126" s="145"/>
      <c r="G126" s="140"/>
      <c r="H126" s="146"/>
      <c r="J126" s="602" t="s">
        <v>435</v>
      </c>
    </row>
    <row r="127" spans="1:11" s="132" customFormat="1">
      <c r="B127" s="140"/>
      <c r="C127" s="140"/>
      <c r="D127" s="140"/>
      <c r="E127" s="145"/>
      <c r="F127" s="145"/>
      <c r="G127" s="140"/>
      <c r="H127" s="146"/>
      <c r="J127" s="604" t="s">
        <v>436</v>
      </c>
    </row>
    <row r="128" spans="1:11" s="132" customFormat="1" ht="13.5" customHeight="1">
      <c r="B128" s="140"/>
      <c r="C128" s="140"/>
      <c r="D128" s="140"/>
      <c r="E128" s="145"/>
      <c r="F128" s="145"/>
      <c r="G128" s="140"/>
      <c r="H128" s="146"/>
      <c r="J128" s="147"/>
    </row>
    <row r="129" spans="1:11" s="132" customFormat="1" ht="13.5" customHeight="1">
      <c r="B129" s="140"/>
      <c r="C129" s="140"/>
      <c r="D129" s="140"/>
      <c r="E129" s="145"/>
      <c r="F129" s="145"/>
      <c r="G129" s="140"/>
      <c r="H129" s="146"/>
      <c r="J129" s="147"/>
    </row>
    <row r="130" spans="1:11" ht="18.75" customHeight="1">
      <c r="B130" s="632" t="s">
        <v>759</v>
      </c>
      <c r="C130" s="633" t="s">
        <v>1064</v>
      </c>
    </row>
    <row r="131" spans="1:11">
      <c r="B131" s="634" t="s">
        <v>761</v>
      </c>
      <c r="C131" s="635" t="s">
        <v>1065</v>
      </c>
    </row>
    <row r="132" spans="1:11" s="132" customFormat="1" ht="12" customHeight="1" thickBot="1">
      <c r="A132" s="140"/>
      <c r="B132" s="140"/>
      <c r="C132" s="140"/>
      <c r="D132" s="140"/>
      <c r="E132" s="145"/>
      <c r="F132" s="145"/>
      <c r="G132" s="140"/>
      <c r="H132" s="146"/>
      <c r="J132" s="147"/>
    </row>
    <row r="133" spans="1:11" ht="7.5" customHeight="1" thickTop="1">
      <c r="A133" s="636"/>
      <c r="B133" s="636"/>
      <c r="C133" s="636"/>
      <c r="D133" s="1127" t="s">
        <v>626</v>
      </c>
      <c r="E133" s="1127"/>
      <c r="F133" s="1127"/>
      <c r="G133" s="636"/>
      <c r="H133" s="637"/>
      <c r="I133" s="638"/>
      <c r="J133" s="636"/>
      <c r="K133" s="636"/>
    </row>
    <row r="134" spans="1:11" ht="15" customHeight="1">
      <c r="A134" s="132"/>
      <c r="B134" s="133" t="s">
        <v>437</v>
      </c>
      <c r="C134" s="132"/>
      <c r="D134" s="1125"/>
      <c r="E134" s="1125"/>
      <c r="F134" s="1125"/>
      <c r="G134" s="639"/>
      <c r="H134" s="1128" t="s">
        <v>330</v>
      </c>
      <c r="I134" s="1128"/>
      <c r="J134" s="1128"/>
      <c r="K134" s="132"/>
    </row>
    <row r="135" spans="1:11" ht="14.25">
      <c r="A135" s="132"/>
      <c r="B135" s="501" t="s">
        <v>438</v>
      </c>
      <c r="C135" s="132"/>
      <c r="D135" s="1124" t="s">
        <v>625</v>
      </c>
      <c r="E135" s="1124"/>
      <c r="F135" s="1124"/>
      <c r="G135" s="640"/>
      <c r="H135" s="1129" t="s">
        <v>303</v>
      </c>
      <c r="I135" s="1129"/>
      <c r="J135" s="1129"/>
      <c r="K135" s="132"/>
    </row>
    <row r="136" spans="1:11" ht="20.25" customHeight="1">
      <c r="A136" s="132"/>
      <c r="B136" s="132"/>
      <c r="C136" s="140"/>
      <c r="D136" s="602" t="s">
        <v>25</v>
      </c>
      <c r="E136" s="602" t="s">
        <v>439</v>
      </c>
      <c r="F136" s="602" t="s">
        <v>41</v>
      </c>
      <c r="G136" s="602"/>
      <c r="H136" s="602" t="s">
        <v>25</v>
      </c>
      <c r="I136" s="602" t="s">
        <v>439</v>
      </c>
      <c r="J136" s="602" t="s">
        <v>41</v>
      </c>
      <c r="K136" s="132"/>
    </row>
    <row r="137" spans="1:11" ht="14.25">
      <c r="A137" s="132"/>
      <c r="B137" s="132"/>
      <c r="C137" s="140"/>
      <c r="D137" s="604" t="s">
        <v>22</v>
      </c>
      <c r="E137" s="604" t="s">
        <v>44</v>
      </c>
      <c r="F137" s="604" t="s">
        <v>38</v>
      </c>
      <c r="G137" s="604"/>
      <c r="H137" s="604" t="s">
        <v>22</v>
      </c>
      <c r="I137" s="604" t="s">
        <v>44</v>
      </c>
      <c r="J137" s="604" t="s">
        <v>38</v>
      </c>
      <c r="K137" s="132"/>
    </row>
    <row r="138" spans="1:11" ht="8.1" customHeight="1">
      <c r="A138" s="141"/>
      <c r="B138" s="141"/>
      <c r="C138" s="141"/>
      <c r="D138" s="141"/>
      <c r="E138" s="641"/>
      <c r="F138" s="641"/>
      <c r="G138" s="141"/>
      <c r="H138" s="642"/>
      <c r="I138" s="641"/>
      <c r="J138" s="141"/>
      <c r="K138" s="141"/>
    </row>
    <row r="139" spans="1:11" ht="8.1" customHeight="1">
      <c r="A139" s="132"/>
      <c r="B139" s="132"/>
      <c r="C139" s="132"/>
      <c r="D139" s="132"/>
      <c r="E139" s="148"/>
      <c r="F139" s="148"/>
      <c r="G139" s="132"/>
      <c r="H139" s="135"/>
      <c r="I139" s="148"/>
      <c r="J139" s="132"/>
      <c r="K139" s="132"/>
    </row>
    <row r="140" spans="1:11" ht="15.95" customHeight="1">
      <c r="A140" s="132"/>
      <c r="B140" s="986" t="s">
        <v>488</v>
      </c>
      <c r="C140" s="952"/>
      <c r="D140" s="987">
        <v>40</v>
      </c>
      <c r="E140" s="1006">
        <v>10</v>
      </c>
      <c r="F140" s="1006">
        <v>30</v>
      </c>
      <c r="G140" s="1011"/>
      <c r="H140" s="991">
        <v>226</v>
      </c>
      <c r="I140" s="1009">
        <v>170</v>
      </c>
      <c r="J140" s="1009">
        <v>56</v>
      </c>
      <c r="K140" s="132"/>
    </row>
    <row r="141" spans="1:11" ht="16.5" customHeight="1">
      <c r="A141" s="132"/>
      <c r="B141" s="993" t="s">
        <v>489</v>
      </c>
      <c r="C141" s="994"/>
      <c r="D141" s="1022"/>
      <c r="E141" s="1010"/>
      <c r="F141" s="1010"/>
      <c r="G141" s="1010"/>
      <c r="H141" s="1022"/>
      <c r="I141" s="1010"/>
      <c r="J141" s="1010"/>
      <c r="K141" s="132"/>
    </row>
    <row r="142" spans="1:11" ht="15.95" customHeight="1">
      <c r="A142" s="132"/>
      <c r="B142" s="138" t="s">
        <v>490</v>
      </c>
      <c r="C142" s="133"/>
      <c r="D142" s="987">
        <v>41</v>
      </c>
      <c r="E142" s="1006">
        <v>13</v>
      </c>
      <c r="F142" s="1006">
        <v>28</v>
      </c>
      <c r="G142" s="1011"/>
      <c r="H142" s="991">
        <v>189</v>
      </c>
      <c r="I142" s="1009">
        <v>107</v>
      </c>
      <c r="J142" s="1009">
        <v>82</v>
      </c>
      <c r="K142" s="132"/>
    </row>
    <row r="143" spans="1:11" ht="16.5" customHeight="1">
      <c r="A143" s="132"/>
      <c r="B143" s="139" t="s">
        <v>491</v>
      </c>
      <c r="C143" s="140"/>
      <c r="D143" s="1018"/>
      <c r="E143" s="1019"/>
      <c r="F143" s="1019"/>
      <c r="G143" s="1020"/>
      <c r="H143" s="1018"/>
      <c r="I143" s="1020"/>
      <c r="J143" s="1020"/>
      <c r="K143" s="132"/>
    </row>
    <row r="144" spans="1:11" ht="16.5" customHeight="1">
      <c r="A144" s="132"/>
      <c r="B144" s="986" t="s">
        <v>492</v>
      </c>
      <c r="C144" s="998"/>
      <c r="D144" s="987">
        <v>56</v>
      </c>
      <c r="E144" s="554">
        <v>17</v>
      </c>
      <c r="F144" s="554">
        <v>39</v>
      </c>
      <c r="G144" s="548"/>
      <c r="H144" s="991">
        <v>262</v>
      </c>
      <c r="I144" s="553">
        <v>190</v>
      </c>
      <c r="J144" s="1031">
        <v>72</v>
      </c>
      <c r="K144" s="132"/>
    </row>
    <row r="145" spans="1:11" ht="16.5" customHeight="1">
      <c r="A145" s="132"/>
      <c r="B145" s="993" t="s">
        <v>493</v>
      </c>
      <c r="C145" s="998"/>
      <c r="D145" s="1022"/>
      <c r="E145" s="1010"/>
      <c r="F145" s="1010"/>
      <c r="G145" s="1010"/>
      <c r="H145" s="1022"/>
      <c r="I145" s="1010"/>
      <c r="J145" s="1010"/>
      <c r="K145" s="132"/>
    </row>
    <row r="146" spans="1:11" ht="16.5" customHeight="1">
      <c r="A146" s="132"/>
      <c r="B146" s="986" t="s">
        <v>494</v>
      </c>
      <c r="C146" s="952"/>
      <c r="D146" s="987">
        <v>42</v>
      </c>
      <c r="E146" s="554">
        <v>31</v>
      </c>
      <c r="F146" s="554">
        <v>11</v>
      </c>
      <c r="G146" s="548"/>
      <c r="H146" s="991">
        <v>254</v>
      </c>
      <c r="I146" s="553">
        <v>168</v>
      </c>
      <c r="J146" s="1031">
        <v>86</v>
      </c>
      <c r="K146" s="132"/>
    </row>
    <row r="147" spans="1:11" ht="16.5" customHeight="1">
      <c r="A147" s="132"/>
      <c r="B147" s="993" t="s">
        <v>495</v>
      </c>
      <c r="C147" s="994"/>
      <c r="D147" s="1024"/>
      <c r="E147" s="1027"/>
      <c r="F147" s="1027"/>
      <c r="G147" s="994"/>
      <c r="H147" s="1032"/>
      <c r="I147" s="1033"/>
      <c r="J147" s="1033"/>
      <c r="K147" s="132"/>
    </row>
    <row r="148" spans="1:11" ht="16.5" customHeight="1">
      <c r="A148" s="132"/>
      <c r="B148" s="986" t="s">
        <v>1020</v>
      </c>
      <c r="C148" s="998"/>
      <c r="D148" s="987">
        <v>13</v>
      </c>
      <c r="E148" s="1006">
        <v>4</v>
      </c>
      <c r="F148" s="1006">
        <v>9</v>
      </c>
      <c r="G148" s="1011"/>
      <c r="H148" s="991">
        <v>17</v>
      </c>
      <c r="I148" s="1034">
        <v>1</v>
      </c>
      <c r="J148" s="1034">
        <v>16</v>
      </c>
      <c r="K148" s="132"/>
    </row>
    <row r="149" spans="1:11" ht="16.5" customHeight="1">
      <c r="A149" s="132"/>
      <c r="B149" s="993" t="s">
        <v>1021</v>
      </c>
      <c r="C149" s="998"/>
      <c r="D149" s="1001"/>
      <c r="E149" s="1002"/>
      <c r="F149" s="1002"/>
      <c r="G149" s="998"/>
      <c r="H149" s="1032"/>
      <c r="I149" s="1033"/>
      <c r="J149" s="1033"/>
      <c r="K149" s="132"/>
    </row>
    <row r="150" spans="1:11" ht="16.5" customHeight="1">
      <c r="A150" s="132"/>
      <c r="B150" s="986" t="s">
        <v>1022</v>
      </c>
      <c r="C150" s="998"/>
      <c r="D150" s="987">
        <v>11</v>
      </c>
      <c r="E150" s="988">
        <v>4</v>
      </c>
      <c r="F150" s="988">
        <v>7</v>
      </c>
      <c r="G150" s="997"/>
      <c r="H150" s="991">
        <v>9</v>
      </c>
      <c r="I150" s="1035">
        <v>2</v>
      </c>
      <c r="J150" s="1035">
        <v>7</v>
      </c>
      <c r="K150" s="132"/>
    </row>
    <row r="151" spans="1:11" ht="16.5" customHeight="1">
      <c r="A151" s="132"/>
      <c r="B151" s="993" t="s">
        <v>1023</v>
      </c>
      <c r="C151" s="998"/>
      <c r="D151" s="1001"/>
      <c r="E151" s="1026"/>
      <c r="F151" s="1026"/>
      <c r="G151" s="998"/>
      <c r="H151" s="1036"/>
      <c r="I151" s="1037"/>
      <c r="J151" s="1037"/>
      <c r="K151" s="132"/>
    </row>
    <row r="152" spans="1:11" ht="16.5" customHeight="1">
      <c r="A152" s="132"/>
      <c r="B152" s="986" t="s">
        <v>1024</v>
      </c>
      <c r="C152" s="998"/>
      <c r="D152" s="987">
        <v>16</v>
      </c>
      <c r="E152" s="1006">
        <v>6</v>
      </c>
      <c r="F152" s="1006">
        <v>10</v>
      </c>
      <c r="G152" s="1011"/>
      <c r="H152" s="991">
        <v>17</v>
      </c>
      <c r="I152" s="1034">
        <v>13</v>
      </c>
      <c r="J152" s="1034">
        <v>4</v>
      </c>
      <c r="K152" s="132"/>
    </row>
    <row r="153" spans="1:11" ht="16.5" customHeight="1">
      <c r="A153" s="132"/>
      <c r="B153" s="993" t="s">
        <v>1025</v>
      </c>
      <c r="C153" s="998"/>
      <c r="D153" s="1001"/>
      <c r="E153" s="1002"/>
      <c r="F153" s="1002"/>
      <c r="G153" s="998"/>
      <c r="H153" s="1032"/>
      <c r="I153" s="1033"/>
      <c r="J153" s="1033"/>
      <c r="K153" s="132"/>
    </row>
    <row r="154" spans="1:11" ht="16.5" customHeight="1">
      <c r="A154" s="132"/>
      <c r="B154" s="986" t="s">
        <v>496</v>
      </c>
      <c r="C154" s="952"/>
      <c r="D154" s="987">
        <v>21</v>
      </c>
      <c r="E154" s="988">
        <v>12</v>
      </c>
      <c r="F154" s="988">
        <v>9</v>
      </c>
      <c r="G154" s="990"/>
      <c r="H154" s="991">
        <v>105</v>
      </c>
      <c r="I154" s="1038">
        <v>90</v>
      </c>
      <c r="J154" s="1038">
        <v>15</v>
      </c>
      <c r="K154" s="132"/>
    </row>
    <row r="155" spans="1:11" ht="16.5" customHeight="1">
      <c r="A155" s="132"/>
      <c r="B155" s="993" t="s">
        <v>497</v>
      </c>
      <c r="C155" s="994"/>
      <c r="D155" s="1022"/>
      <c r="E155" s="1010"/>
      <c r="F155" s="1010"/>
      <c r="G155" s="1010"/>
      <c r="H155" s="1022"/>
      <c r="I155" s="1010"/>
      <c r="J155" s="1010"/>
      <c r="K155" s="132"/>
    </row>
    <row r="156" spans="1:11" ht="16.5" customHeight="1">
      <c r="A156" s="132"/>
      <c r="B156" s="986" t="s">
        <v>498</v>
      </c>
      <c r="C156" s="998"/>
      <c r="D156" s="987">
        <v>17</v>
      </c>
      <c r="E156" s="988">
        <v>8</v>
      </c>
      <c r="F156" s="988">
        <v>9</v>
      </c>
      <c r="G156" s="997"/>
      <c r="H156" s="991">
        <v>76</v>
      </c>
      <c r="I156" s="1038">
        <v>35</v>
      </c>
      <c r="J156" s="1038">
        <v>41</v>
      </c>
      <c r="K156" s="132"/>
    </row>
    <row r="157" spans="1:11" ht="16.5" customHeight="1">
      <c r="A157" s="132"/>
      <c r="B157" s="993" t="s">
        <v>499</v>
      </c>
      <c r="C157" s="998"/>
      <c r="D157" s="1001"/>
      <c r="E157" s="1002"/>
      <c r="F157" s="1002"/>
      <c r="G157" s="998"/>
      <c r="H157" s="1032"/>
      <c r="I157" s="1033"/>
      <c r="J157" s="1033"/>
      <c r="K157" s="132"/>
    </row>
    <row r="158" spans="1:11" ht="16.5" customHeight="1">
      <c r="A158" s="132"/>
      <c r="B158" s="1149" t="s">
        <v>1027</v>
      </c>
      <c r="C158" s="998"/>
      <c r="D158" s="1000" t="s">
        <v>43</v>
      </c>
      <c r="E158" s="988" t="s">
        <v>43</v>
      </c>
      <c r="F158" s="988" t="s">
        <v>43</v>
      </c>
      <c r="G158" s="997"/>
      <c r="H158" s="991">
        <v>22</v>
      </c>
      <c r="I158" s="1035">
        <v>16</v>
      </c>
      <c r="J158" s="1035">
        <v>6</v>
      </c>
      <c r="K158" s="132"/>
    </row>
    <row r="159" spans="1:11" ht="16.5" customHeight="1">
      <c r="A159" s="132"/>
      <c r="B159" s="1150" t="s">
        <v>1026</v>
      </c>
      <c r="C159" s="998"/>
      <c r="D159" s="1001"/>
      <c r="E159" s="1002"/>
      <c r="F159" s="1002"/>
      <c r="G159" s="998"/>
      <c r="H159" s="1032"/>
      <c r="I159" s="1033"/>
      <c r="J159" s="1033"/>
      <c r="K159" s="132"/>
    </row>
    <row r="160" spans="1:11" ht="9" customHeight="1">
      <c r="A160" s="132"/>
      <c r="B160" s="952"/>
      <c r="C160" s="952"/>
      <c r="D160" s="952"/>
      <c r="E160" s="1026"/>
      <c r="F160" s="1026"/>
      <c r="G160" s="952"/>
      <c r="H160" s="1032"/>
      <c r="I160" s="1039"/>
      <c r="J160" s="1033"/>
      <c r="K160" s="132"/>
    </row>
    <row r="161" spans="1:11" ht="24.95" customHeight="1">
      <c r="A161" s="132"/>
      <c r="B161" s="952" t="s">
        <v>10</v>
      </c>
      <c r="C161" s="994"/>
      <c r="D161" s="1024"/>
      <c r="E161" s="1025"/>
      <c r="F161" s="1025"/>
      <c r="G161" s="994"/>
      <c r="H161" s="1032"/>
      <c r="I161" s="1033"/>
      <c r="J161" s="1033"/>
      <c r="K161" s="132"/>
    </row>
    <row r="162" spans="1:11" ht="16.5" customHeight="1">
      <c r="A162" s="132"/>
      <c r="B162" s="1148" t="s">
        <v>1028</v>
      </c>
      <c r="C162" s="998"/>
      <c r="D162" s="987">
        <f t="shared" ref="D162" si="0">SUM(E162:F162)</f>
        <v>21</v>
      </c>
      <c r="E162" s="1006">
        <v>6</v>
      </c>
      <c r="F162" s="1006">
        <v>15</v>
      </c>
      <c r="G162" s="1011"/>
      <c r="H162" s="991">
        <f t="shared" ref="H162" si="1">SUM(I162:J162)</f>
        <v>85</v>
      </c>
      <c r="I162" s="1034">
        <v>52</v>
      </c>
      <c r="J162" s="1034">
        <v>33</v>
      </c>
      <c r="K162" s="132"/>
    </row>
    <row r="163" spans="1:11" ht="16.5" customHeight="1">
      <c r="A163" s="132"/>
      <c r="B163" s="1147" t="s">
        <v>1029</v>
      </c>
      <c r="C163" s="998"/>
      <c r="D163" s="1022"/>
      <c r="E163" s="1010"/>
      <c r="F163" s="1010"/>
      <c r="G163" s="1010"/>
      <c r="H163" s="1022"/>
      <c r="I163" s="1010"/>
      <c r="J163" s="1010"/>
      <c r="K163" s="132"/>
    </row>
    <row r="164" spans="1:11" ht="16.5" customHeight="1">
      <c r="A164" s="132"/>
      <c r="B164" s="1148" t="s">
        <v>1030</v>
      </c>
      <c r="C164" s="998"/>
      <c r="D164" s="987">
        <v>43</v>
      </c>
      <c r="E164" s="1006">
        <v>19</v>
      </c>
      <c r="F164" s="1006">
        <v>24</v>
      </c>
      <c r="G164" s="1011"/>
      <c r="H164" s="991">
        <v>257</v>
      </c>
      <c r="I164" s="1034">
        <v>139</v>
      </c>
      <c r="J164" s="1034">
        <v>118</v>
      </c>
      <c r="K164" s="132"/>
    </row>
    <row r="165" spans="1:11" ht="16.5" customHeight="1">
      <c r="A165" s="132"/>
      <c r="B165" s="1147" t="s">
        <v>1031</v>
      </c>
      <c r="C165" s="998"/>
      <c r="D165" s="1022"/>
      <c r="E165" s="1010"/>
      <c r="F165" s="1010"/>
      <c r="G165" s="1010"/>
      <c r="H165" s="1022"/>
      <c r="I165" s="1010"/>
      <c r="J165" s="1010"/>
      <c r="K165" s="132"/>
    </row>
    <row r="166" spans="1:11" ht="16.5" customHeight="1">
      <c r="A166" s="132"/>
      <c r="B166" s="986" t="s">
        <v>500</v>
      </c>
      <c r="C166" s="998"/>
      <c r="D166" s="987">
        <v>40</v>
      </c>
      <c r="E166" s="1006">
        <v>18</v>
      </c>
      <c r="F166" s="1006">
        <v>22</v>
      </c>
      <c r="G166" s="1011"/>
      <c r="H166" s="991">
        <v>237</v>
      </c>
      <c r="I166" s="1034">
        <v>132</v>
      </c>
      <c r="J166" s="1034">
        <v>105</v>
      </c>
      <c r="K166" s="132"/>
    </row>
    <row r="167" spans="1:11" ht="16.5" customHeight="1">
      <c r="A167" s="132"/>
      <c r="B167" s="993" t="s">
        <v>501</v>
      </c>
      <c r="C167" s="998"/>
      <c r="D167" s="1022"/>
      <c r="E167" s="1010"/>
      <c r="F167" s="1010"/>
      <c r="G167" s="1010"/>
      <c r="H167" s="1022"/>
      <c r="I167" s="1010"/>
      <c r="J167" s="1010"/>
      <c r="K167" s="132"/>
    </row>
    <row r="168" spans="1:11" ht="16.5" customHeight="1">
      <c r="A168" s="132"/>
      <c r="B168" s="986" t="s">
        <v>502</v>
      </c>
      <c r="C168" s="998"/>
      <c r="D168" s="987">
        <v>56</v>
      </c>
      <c r="E168" s="1006">
        <v>25</v>
      </c>
      <c r="F168" s="1006">
        <v>31</v>
      </c>
      <c r="G168" s="1011"/>
      <c r="H168" s="991">
        <v>233</v>
      </c>
      <c r="I168" s="1034">
        <v>189</v>
      </c>
      <c r="J168" s="1034">
        <v>44</v>
      </c>
      <c r="K168" s="132"/>
    </row>
    <row r="169" spans="1:11" ht="16.5" customHeight="1">
      <c r="A169" s="132"/>
      <c r="B169" s="993" t="s">
        <v>503</v>
      </c>
      <c r="C169" s="998"/>
      <c r="D169" s="1022"/>
      <c r="E169" s="1010"/>
      <c r="F169" s="1010"/>
      <c r="G169" s="1010"/>
      <c r="H169" s="1022"/>
      <c r="I169" s="1010"/>
      <c r="J169" s="1010"/>
      <c r="K169" s="132"/>
    </row>
    <row r="170" spans="1:11" ht="16.5" customHeight="1">
      <c r="A170" s="132"/>
      <c r="B170" s="986" t="s">
        <v>504</v>
      </c>
      <c r="C170" s="998"/>
      <c r="D170" s="987">
        <v>47</v>
      </c>
      <c r="E170" s="1006">
        <v>19</v>
      </c>
      <c r="F170" s="1006">
        <v>28</v>
      </c>
      <c r="G170" s="1011"/>
      <c r="H170" s="991">
        <v>219</v>
      </c>
      <c r="I170" s="1034">
        <v>121</v>
      </c>
      <c r="J170" s="1034">
        <v>98</v>
      </c>
      <c r="K170" s="132"/>
    </row>
    <row r="171" spans="1:11" ht="16.5" customHeight="1">
      <c r="A171" s="132"/>
      <c r="B171" s="993" t="s">
        <v>505</v>
      </c>
      <c r="C171" s="998"/>
      <c r="D171" s="1022"/>
      <c r="E171" s="1010"/>
      <c r="F171" s="1010"/>
      <c r="G171" s="1010"/>
      <c r="H171" s="1022"/>
      <c r="I171" s="1010"/>
      <c r="J171" s="1010"/>
      <c r="K171" s="132"/>
    </row>
    <row r="172" spans="1:11" ht="16.5" customHeight="1">
      <c r="A172" s="132"/>
      <c r="B172" s="986" t="s">
        <v>1032</v>
      </c>
      <c r="C172" s="952"/>
      <c r="D172" s="987">
        <v>16</v>
      </c>
      <c r="E172" s="1006">
        <v>8</v>
      </c>
      <c r="F172" s="1006">
        <v>8</v>
      </c>
      <c r="G172" s="1011"/>
      <c r="H172" s="991">
        <v>82</v>
      </c>
      <c r="I172" s="1034">
        <v>42</v>
      </c>
      <c r="J172" s="1034">
        <v>40</v>
      </c>
      <c r="K172" s="132"/>
    </row>
    <row r="173" spans="1:11" ht="16.5" customHeight="1">
      <c r="A173" s="132"/>
      <c r="B173" s="993" t="s">
        <v>1033</v>
      </c>
      <c r="C173" s="994"/>
      <c r="D173" s="1022"/>
      <c r="E173" s="1010"/>
      <c r="F173" s="1010"/>
      <c r="G173" s="1010"/>
      <c r="H173" s="1022"/>
      <c r="I173" s="1010"/>
      <c r="J173" s="1010"/>
      <c r="K173" s="132"/>
    </row>
    <row r="174" spans="1:11" ht="16.5" customHeight="1">
      <c r="A174" s="132"/>
      <c r="B174" s="986" t="s">
        <v>1034</v>
      </c>
      <c r="C174" s="952"/>
      <c r="D174" s="987">
        <v>16</v>
      </c>
      <c r="E174" s="1006">
        <v>7</v>
      </c>
      <c r="F174" s="1006">
        <v>9</v>
      </c>
      <c r="G174" s="1011"/>
      <c r="H174" s="991">
        <v>84</v>
      </c>
      <c r="I174" s="1034">
        <v>19</v>
      </c>
      <c r="J174" s="1034">
        <v>65</v>
      </c>
      <c r="K174" s="132"/>
    </row>
    <row r="175" spans="1:11" ht="16.5" customHeight="1">
      <c r="A175" s="132"/>
      <c r="B175" s="993" t="s">
        <v>1035</v>
      </c>
      <c r="C175" s="994"/>
      <c r="D175" s="1022"/>
      <c r="E175" s="1010"/>
      <c r="F175" s="1010"/>
      <c r="G175" s="1010"/>
      <c r="H175" s="1022"/>
      <c r="I175" s="1010"/>
      <c r="J175" s="1010"/>
      <c r="K175" s="132"/>
    </row>
    <row r="176" spans="1:11" ht="16.5" customHeight="1">
      <c r="A176" s="132"/>
      <c r="B176" s="986" t="s">
        <v>1036</v>
      </c>
      <c r="C176" s="952"/>
      <c r="D176" s="987">
        <v>15</v>
      </c>
      <c r="E176" s="1006">
        <v>3</v>
      </c>
      <c r="F176" s="1006">
        <v>12</v>
      </c>
      <c r="G176" s="1011"/>
      <c r="H176" s="991">
        <v>34</v>
      </c>
      <c r="I176" s="1040">
        <v>1</v>
      </c>
      <c r="J176" s="1034">
        <v>33</v>
      </c>
      <c r="K176" s="132"/>
    </row>
    <row r="177" spans="1:11" ht="16.5" customHeight="1">
      <c r="A177" s="132"/>
      <c r="B177" s="993" t="s">
        <v>1037</v>
      </c>
      <c r="C177" s="994"/>
      <c r="D177" s="1022"/>
      <c r="E177" s="1010"/>
      <c r="F177" s="1010"/>
      <c r="G177" s="1010"/>
      <c r="H177" s="1022"/>
      <c r="I177" s="1010"/>
      <c r="J177" s="1010"/>
      <c r="K177" s="132"/>
    </row>
    <row r="178" spans="1:11" ht="16.5" customHeight="1">
      <c r="A178" s="132"/>
      <c r="B178" s="986" t="s">
        <v>506</v>
      </c>
      <c r="C178" s="952"/>
      <c r="D178" s="987">
        <v>20</v>
      </c>
      <c r="E178" s="1006">
        <v>7</v>
      </c>
      <c r="F178" s="1006">
        <v>13</v>
      </c>
      <c r="G178" s="1011"/>
      <c r="H178" s="991">
        <v>87</v>
      </c>
      <c r="I178" s="1034" t="s">
        <v>43</v>
      </c>
      <c r="J178" s="1034">
        <v>87</v>
      </c>
      <c r="K178" s="132"/>
    </row>
    <row r="179" spans="1:11" ht="16.5" customHeight="1">
      <c r="A179" s="132"/>
      <c r="B179" s="993" t="s">
        <v>507</v>
      </c>
      <c r="C179" s="994"/>
      <c r="D179" s="1022"/>
      <c r="E179" s="1010"/>
      <c r="F179" s="1010"/>
      <c r="G179" s="1010"/>
      <c r="H179" s="1022"/>
      <c r="I179" s="1010"/>
      <c r="J179" s="1010"/>
      <c r="K179" s="132"/>
    </row>
    <row r="180" spans="1:11" ht="16.5" customHeight="1">
      <c r="A180" s="132"/>
      <c r="B180" s="986" t="s">
        <v>508</v>
      </c>
      <c r="C180" s="952"/>
      <c r="D180" s="987">
        <v>14</v>
      </c>
      <c r="E180" s="1006">
        <v>5</v>
      </c>
      <c r="F180" s="1006">
        <v>9</v>
      </c>
      <c r="G180" s="1011"/>
      <c r="H180" s="991">
        <v>46</v>
      </c>
      <c r="I180" s="1034">
        <v>26</v>
      </c>
      <c r="J180" s="1034">
        <v>20</v>
      </c>
      <c r="K180" s="132"/>
    </row>
    <row r="181" spans="1:11" ht="16.5" customHeight="1">
      <c r="A181" s="132"/>
      <c r="B181" s="993" t="s">
        <v>509</v>
      </c>
      <c r="C181" s="994"/>
      <c r="D181" s="994"/>
      <c r="E181" s="1002"/>
      <c r="F181" s="1002"/>
      <c r="G181" s="994"/>
      <c r="H181" s="1033"/>
      <c r="I181" s="1033"/>
      <c r="J181" s="1033"/>
      <c r="K181" s="132"/>
    </row>
    <row r="182" spans="1:11" ht="3.75" customHeight="1">
      <c r="A182" s="141"/>
      <c r="B182" s="141"/>
      <c r="C182" s="142"/>
      <c r="D182" s="142"/>
      <c r="E182" s="143"/>
      <c r="F182" s="143"/>
      <c r="G182" s="142"/>
      <c r="H182" s="151"/>
      <c r="I182" s="151"/>
      <c r="J182" s="151"/>
      <c r="K182" s="141"/>
    </row>
    <row r="183" spans="1:11" s="643" customFormat="1" ht="12" customHeight="1">
      <c r="A183" s="454"/>
      <c r="B183" s="441"/>
      <c r="C183" s="455"/>
      <c r="D183" s="140"/>
      <c r="E183" s="145"/>
      <c r="F183" s="145"/>
      <c r="G183" s="140"/>
      <c r="H183" s="549"/>
      <c r="I183" s="132"/>
      <c r="J183" s="147"/>
      <c r="K183" s="443" t="s">
        <v>845</v>
      </c>
    </row>
    <row r="184" spans="1:11" s="643" customFormat="1" ht="12" customHeight="1">
      <c r="A184" s="454"/>
      <c r="B184" s="520"/>
      <c r="C184" s="455"/>
      <c r="D184" s="140"/>
      <c r="E184" s="145"/>
      <c r="F184" s="145"/>
      <c r="G184" s="140"/>
      <c r="H184" s="207"/>
      <c r="I184" s="132"/>
      <c r="J184" s="147"/>
      <c r="K184" s="446" t="s">
        <v>846</v>
      </c>
    </row>
    <row r="185" spans="1:11" s="645" customFormat="1" ht="12.95" customHeight="1">
      <c r="B185" s="508"/>
      <c r="C185" s="509"/>
      <c r="D185" s="133"/>
      <c r="E185" s="135"/>
      <c r="F185" s="135"/>
      <c r="G185" s="133"/>
      <c r="H185" s="549"/>
      <c r="I185" s="146"/>
      <c r="J185" s="550"/>
      <c r="K185" s="510"/>
    </row>
    <row r="186" spans="1:11" s="643" customFormat="1" ht="12.95" customHeight="1">
      <c r="B186" s="508"/>
      <c r="C186" s="455"/>
      <c r="D186" s="140"/>
      <c r="E186" s="145"/>
      <c r="F186" s="145"/>
      <c r="G186" s="140"/>
      <c r="H186" s="207"/>
      <c r="I186" s="132"/>
      <c r="J186" s="147"/>
      <c r="K186" s="497"/>
    </row>
    <row r="187" spans="1:11" s="646" customFormat="1" ht="12" customHeight="1">
      <c r="B187" s="507"/>
      <c r="C187" s="455"/>
      <c r="D187" s="140"/>
      <c r="E187" s="145"/>
      <c r="F187" s="145"/>
      <c r="G187" s="140"/>
      <c r="H187" s="160"/>
      <c r="I187" s="551"/>
      <c r="J187" s="552"/>
      <c r="K187" s="497"/>
    </row>
    <row r="188" spans="1:11" s="643" customFormat="1" ht="12" customHeight="1">
      <c r="B188" s="511"/>
      <c r="C188" s="455"/>
      <c r="D188" s="140"/>
      <c r="E188" s="145"/>
      <c r="F188" s="145"/>
      <c r="G188" s="140"/>
      <c r="H188" s="207"/>
      <c r="I188" s="132"/>
      <c r="J188" s="147"/>
      <c r="K188" s="497"/>
    </row>
    <row r="189" spans="1:11" ht="15" customHeight="1">
      <c r="A189" s="132"/>
      <c r="B189" s="132"/>
      <c r="C189" s="132"/>
      <c r="D189" s="132"/>
      <c r="E189" s="148"/>
      <c r="F189" s="148"/>
      <c r="G189" s="132"/>
      <c r="H189" s="146"/>
      <c r="I189" s="132"/>
      <c r="J189" s="602" t="s">
        <v>435</v>
      </c>
      <c r="K189" s="132"/>
    </row>
    <row r="190" spans="1:11" ht="15" customHeight="1">
      <c r="A190" s="132"/>
      <c r="B190" s="132"/>
      <c r="C190" s="132"/>
      <c r="D190" s="132"/>
      <c r="E190" s="148"/>
      <c r="F190" s="148"/>
      <c r="G190" s="132"/>
      <c r="H190" s="146"/>
      <c r="I190" s="132"/>
      <c r="J190" s="604" t="s">
        <v>436</v>
      </c>
      <c r="K190" s="132"/>
    </row>
    <row r="191" spans="1:11" ht="11.45" customHeight="1">
      <c r="A191" s="132"/>
      <c r="B191" s="132"/>
      <c r="C191" s="132"/>
      <c r="D191" s="132"/>
      <c r="E191" s="148"/>
      <c r="F191" s="148"/>
      <c r="G191" s="132"/>
      <c r="H191" s="146"/>
      <c r="I191" s="132"/>
      <c r="J191" s="132"/>
      <c r="K191" s="132"/>
    </row>
    <row r="192" spans="1:11" ht="11.45" customHeight="1">
      <c r="A192" s="132"/>
      <c r="B192" s="132"/>
      <c r="C192" s="132"/>
      <c r="D192" s="132"/>
      <c r="E192" s="148"/>
      <c r="F192" s="148"/>
      <c r="G192" s="132"/>
      <c r="H192" s="146"/>
      <c r="I192" s="132"/>
      <c r="J192" s="132"/>
      <c r="K192" s="132"/>
    </row>
    <row r="193" spans="1:11" ht="18.75" customHeight="1">
      <c r="B193" s="632" t="s">
        <v>759</v>
      </c>
      <c r="C193" s="633" t="s">
        <v>1064</v>
      </c>
    </row>
    <row r="194" spans="1:11">
      <c r="B194" s="634" t="s">
        <v>761</v>
      </c>
      <c r="C194" s="635" t="s">
        <v>1065</v>
      </c>
    </row>
    <row r="195" spans="1:11" ht="12" customHeight="1" thickBot="1">
      <c r="A195" s="132"/>
      <c r="B195" s="132"/>
      <c r="C195" s="132"/>
      <c r="D195" s="132"/>
      <c r="E195" s="148"/>
      <c r="F195" s="148"/>
      <c r="G195" s="132"/>
      <c r="H195" s="146"/>
      <c r="I195" s="132"/>
      <c r="J195" s="132"/>
      <c r="K195" s="132"/>
    </row>
    <row r="196" spans="1:11" ht="6.75" customHeight="1" thickTop="1">
      <c r="A196" s="636"/>
      <c r="B196" s="636"/>
      <c r="C196" s="636"/>
      <c r="D196" s="1127" t="s">
        <v>626</v>
      </c>
      <c r="E196" s="1127"/>
      <c r="F196" s="1127"/>
      <c r="G196" s="636"/>
      <c r="H196" s="637"/>
      <c r="I196" s="638"/>
      <c r="J196" s="636"/>
      <c r="K196" s="636"/>
    </row>
    <row r="197" spans="1:11" ht="15" customHeight="1">
      <c r="A197" s="132"/>
      <c r="B197" s="133" t="s">
        <v>437</v>
      </c>
      <c r="C197" s="132"/>
      <c r="D197" s="1125"/>
      <c r="E197" s="1125"/>
      <c r="F197" s="1125"/>
      <c r="G197" s="639"/>
      <c r="H197" s="1128" t="s">
        <v>330</v>
      </c>
      <c r="I197" s="1128"/>
      <c r="J197" s="1128"/>
      <c r="K197" s="132"/>
    </row>
    <row r="198" spans="1:11" ht="15" customHeight="1">
      <c r="A198" s="132"/>
      <c r="B198" s="501" t="s">
        <v>438</v>
      </c>
      <c r="C198" s="132"/>
      <c r="D198" s="1124" t="s">
        <v>625</v>
      </c>
      <c r="E198" s="1124"/>
      <c r="F198" s="1124"/>
      <c r="G198" s="640"/>
      <c r="H198" s="1129" t="s">
        <v>303</v>
      </c>
      <c r="I198" s="1129"/>
      <c r="J198" s="1129"/>
      <c r="K198" s="132"/>
    </row>
    <row r="199" spans="1:11" ht="19.5" customHeight="1">
      <c r="A199" s="132"/>
      <c r="B199" s="132"/>
      <c r="C199" s="140"/>
      <c r="D199" s="602" t="s">
        <v>25</v>
      </c>
      <c r="E199" s="602" t="s">
        <v>439</v>
      </c>
      <c r="F199" s="602" t="s">
        <v>41</v>
      </c>
      <c r="G199" s="602"/>
      <c r="H199" s="602" t="s">
        <v>25</v>
      </c>
      <c r="I199" s="602" t="s">
        <v>439</v>
      </c>
      <c r="J199" s="602" t="s">
        <v>41</v>
      </c>
      <c r="K199" s="132"/>
    </row>
    <row r="200" spans="1:11" ht="14.25">
      <c r="A200" s="132"/>
      <c r="B200" s="132"/>
      <c r="C200" s="140"/>
      <c r="D200" s="604" t="s">
        <v>22</v>
      </c>
      <c r="E200" s="604" t="s">
        <v>44</v>
      </c>
      <c r="F200" s="604" t="s">
        <v>38</v>
      </c>
      <c r="G200" s="604"/>
      <c r="H200" s="604" t="s">
        <v>22</v>
      </c>
      <c r="I200" s="604" t="s">
        <v>44</v>
      </c>
      <c r="J200" s="604" t="s">
        <v>38</v>
      </c>
      <c r="K200" s="132"/>
    </row>
    <row r="201" spans="1:11" ht="8.1" customHeight="1">
      <c r="A201" s="141"/>
      <c r="B201" s="141"/>
      <c r="C201" s="141"/>
      <c r="D201" s="141"/>
      <c r="E201" s="641"/>
      <c r="F201" s="641"/>
      <c r="G201" s="141"/>
      <c r="H201" s="642"/>
      <c r="I201" s="641"/>
      <c r="J201" s="141"/>
      <c r="K201" s="141"/>
    </row>
    <row r="202" spans="1:11" ht="6.75" customHeight="1">
      <c r="A202" s="132"/>
      <c r="B202" s="132"/>
      <c r="C202" s="132"/>
      <c r="D202" s="132"/>
      <c r="E202" s="148"/>
      <c r="F202" s="148"/>
      <c r="G202" s="132"/>
      <c r="H202" s="135"/>
      <c r="I202" s="148"/>
      <c r="J202" s="132"/>
      <c r="K202" s="132"/>
    </row>
    <row r="203" spans="1:11" ht="16.5" customHeight="1">
      <c r="A203" s="132"/>
      <c r="B203" s="986" t="s">
        <v>510</v>
      </c>
      <c r="C203" s="998"/>
      <c r="D203" s="987">
        <v>28</v>
      </c>
      <c r="E203" s="1006">
        <v>9</v>
      </c>
      <c r="F203" s="1006">
        <v>19</v>
      </c>
      <c r="G203" s="1008"/>
      <c r="H203" s="991">
        <v>81</v>
      </c>
      <c r="I203" s="1034">
        <v>41</v>
      </c>
      <c r="J203" s="1034">
        <v>40</v>
      </c>
      <c r="K203" s="132"/>
    </row>
    <row r="204" spans="1:11" ht="16.5" customHeight="1">
      <c r="A204" s="132"/>
      <c r="B204" s="993" t="s">
        <v>511</v>
      </c>
      <c r="C204" s="998"/>
      <c r="D204" s="1024"/>
      <c r="E204" s="1002"/>
      <c r="F204" s="1002"/>
      <c r="G204" s="994"/>
      <c r="H204" s="1032"/>
      <c r="I204" s="1033"/>
      <c r="J204" s="1033"/>
      <c r="K204" s="132"/>
    </row>
    <row r="205" spans="1:11" ht="16.5" customHeight="1">
      <c r="A205" s="132"/>
      <c r="B205" s="986" t="s">
        <v>581</v>
      </c>
      <c r="C205" s="998"/>
      <c r="D205" s="987">
        <v>23</v>
      </c>
      <c r="E205" s="1006">
        <v>12</v>
      </c>
      <c r="F205" s="1006">
        <v>11</v>
      </c>
      <c r="G205" s="1011"/>
      <c r="H205" s="991">
        <v>181</v>
      </c>
      <c r="I205" s="1034">
        <v>134</v>
      </c>
      <c r="J205" s="1034">
        <v>47</v>
      </c>
      <c r="K205" s="132"/>
    </row>
    <row r="206" spans="1:11" ht="16.5" customHeight="1">
      <c r="A206" s="132"/>
      <c r="B206" s="993" t="s">
        <v>582</v>
      </c>
      <c r="C206" s="998"/>
      <c r="D206" s="1024"/>
      <c r="E206" s="1002"/>
      <c r="F206" s="1002"/>
      <c r="G206" s="994"/>
      <c r="H206" s="1036"/>
      <c r="I206" s="1037"/>
      <c r="J206" s="1037"/>
      <c r="K206" s="132"/>
    </row>
    <row r="207" spans="1:11" ht="16.5" customHeight="1">
      <c r="A207" s="132"/>
      <c r="B207" s="986" t="s">
        <v>583</v>
      </c>
      <c r="C207" s="998"/>
      <c r="D207" s="987">
        <v>19</v>
      </c>
      <c r="E207" s="1006">
        <v>5</v>
      </c>
      <c r="F207" s="1006">
        <v>14</v>
      </c>
      <c r="G207" s="1008"/>
      <c r="H207" s="991">
        <v>120</v>
      </c>
      <c r="I207" s="1034">
        <v>38</v>
      </c>
      <c r="J207" s="1034">
        <v>82</v>
      </c>
      <c r="K207" s="132"/>
    </row>
    <row r="208" spans="1:11" ht="16.5" customHeight="1">
      <c r="A208" s="132"/>
      <c r="B208" s="139" t="s">
        <v>584</v>
      </c>
      <c r="C208" s="1041"/>
      <c r="D208" s="1041"/>
      <c r="E208" s="1042"/>
      <c r="F208" s="1042"/>
      <c r="G208" s="1041"/>
      <c r="H208" s="149"/>
      <c r="I208" s="1043"/>
      <c r="J208" s="1043"/>
      <c r="K208" s="132"/>
    </row>
    <row r="209" spans="1:12" ht="16.5" customHeight="1">
      <c r="A209" s="132"/>
      <c r="B209" s="986" t="s">
        <v>847</v>
      </c>
      <c r="C209" s="1041"/>
      <c r="D209" s="987" t="s">
        <v>43</v>
      </c>
      <c r="E209" s="1042" t="s">
        <v>43</v>
      </c>
      <c r="F209" s="1042" t="s">
        <v>43</v>
      </c>
      <c r="G209" s="1041"/>
      <c r="H209" s="991">
        <v>20</v>
      </c>
      <c r="I209" s="1043">
        <v>4</v>
      </c>
      <c r="J209" s="1043">
        <v>16</v>
      </c>
      <c r="K209" s="132"/>
    </row>
    <row r="210" spans="1:12" ht="16.5" customHeight="1">
      <c r="A210" s="132"/>
      <c r="B210" s="139" t="s">
        <v>848</v>
      </c>
      <c r="C210" s="1041"/>
      <c r="D210" s="1041"/>
      <c r="E210" s="1042"/>
      <c r="F210" s="1042"/>
      <c r="G210" s="1041"/>
      <c r="H210" s="149"/>
      <c r="I210" s="1043"/>
      <c r="J210" s="1043"/>
      <c r="K210" s="132"/>
    </row>
    <row r="211" spans="1:12" ht="24.95" customHeight="1">
      <c r="A211" s="132"/>
      <c r="B211" s="133" t="s">
        <v>9</v>
      </c>
      <c r="C211" s="133"/>
      <c r="D211" s="133"/>
      <c r="E211" s="148"/>
      <c r="F211" s="148"/>
      <c r="G211" s="133"/>
      <c r="H211" s="135"/>
      <c r="I211" s="1044"/>
      <c r="J211" s="1044"/>
      <c r="K211" s="132"/>
    </row>
    <row r="212" spans="1:12" ht="16.5" customHeight="1">
      <c r="A212" s="132"/>
      <c r="B212" s="986" t="s">
        <v>512</v>
      </c>
      <c r="C212" s="952"/>
      <c r="D212" s="987">
        <v>77</v>
      </c>
      <c r="E212" s="1043">
        <v>29</v>
      </c>
      <c r="F212" s="1043">
        <v>48</v>
      </c>
      <c r="G212" s="149"/>
      <c r="H212" s="991">
        <v>322</v>
      </c>
      <c r="I212" s="1043">
        <v>104</v>
      </c>
      <c r="J212" s="1043">
        <v>218</v>
      </c>
      <c r="K212" s="149"/>
      <c r="L212" s="644"/>
    </row>
    <row r="213" spans="1:12" ht="16.5" customHeight="1">
      <c r="A213" s="132"/>
      <c r="B213" s="993" t="s">
        <v>513</v>
      </c>
      <c r="C213" s="994"/>
      <c r="D213" s="1022"/>
      <c r="E213" s="1010"/>
      <c r="F213" s="1010"/>
      <c r="G213" s="1010"/>
      <c r="H213" s="1022"/>
      <c r="I213" s="1010"/>
      <c r="J213" s="1010"/>
      <c r="K213" s="132"/>
    </row>
    <row r="214" spans="1:12" ht="16.5" customHeight="1">
      <c r="A214" s="132"/>
      <c r="B214" s="986" t="s">
        <v>835</v>
      </c>
      <c r="C214" s="952"/>
      <c r="D214" s="1045" t="s">
        <v>43</v>
      </c>
      <c r="E214" s="1046" t="s">
        <v>43</v>
      </c>
      <c r="F214" s="1046" t="s">
        <v>43</v>
      </c>
      <c r="G214" s="568"/>
      <c r="H214" s="991">
        <v>63</v>
      </c>
      <c r="I214" s="1047">
        <v>60</v>
      </c>
      <c r="J214" s="1047">
        <v>3</v>
      </c>
      <c r="K214" s="132"/>
    </row>
    <row r="215" spans="1:12" ht="16.5" customHeight="1">
      <c r="A215" s="132"/>
      <c r="B215" s="993" t="s">
        <v>836</v>
      </c>
      <c r="C215" s="994"/>
      <c r="D215" s="1022"/>
      <c r="E215" s="1010"/>
      <c r="F215" s="1010"/>
      <c r="G215" s="1010"/>
      <c r="H215" s="1022"/>
      <c r="I215" s="1010"/>
      <c r="J215" s="1010"/>
      <c r="K215" s="132"/>
    </row>
    <row r="216" spans="1:12" ht="5.25" customHeight="1">
      <c r="A216" s="132"/>
      <c r="B216" s="132"/>
      <c r="C216" s="132"/>
      <c r="D216" s="1018"/>
      <c r="E216" s="1019"/>
      <c r="F216" s="1019"/>
      <c r="G216" s="1020"/>
      <c r="H216" s="1018"/>
      <c r="I216" s="1020"/>
      <c r="J216" s="1020"/>
      <c r="K216" s="132"/>
    </row>
    <row r="217" spans="1:12" ht="24.95" customHeight="1">
      <c r="A217" s="132"/>
      <c r="B217" s="133" t="s">
        <v>8</v>
      </c>
      <c r="C217" s="1041"/>
      <c r="D217" s="1018"/>
      <c r="E217" s="1019"/>
      <c r="F217" s="1019"/>
      <c r="G217" s="1020"/>
      <c r="H217" s="1018"/>
      <c r="I217" s="1020"/>
      <c r="J217" s="1020"/>
      <c r="K217" s="132"/>
    </row>
    <row r="218" spans="1:12" ht="16.5" customHeight="1">
      <c r="A218" s="132"/>
      <c r="B218" s="138" t="s">
        <v>514</v>
      </c>
      <c r="C218" s="1041"/>
      <c r="D218" s="987">
        <v>61</v>
      </c>
      <c r="E218" s="988">
        <v>31</v>
      </c>
      <c r="F218" s="988">
        <v>30</v>
      </c>
      <c r="G218" s="997"/>
      <c r="H218" s="991">
        <v>307</v>
      </c>
      <c r="I218" s="1035">
        <v>225</v>
      </c>
      <c r="J218" s="1035">
        <v>82</v>
      </c>
      <c r="K218" s="132"/>
    </row>
    <row r="219" spans="1:12" ht="16.5" customHeight="1">
      <c r="A219" s="132"/>
      <c r="B219" s="139" t="s">
        <v>515</v>
      </c>
      <c r="C219" s="1041"/>
      <c r="D219" s="1022"/>
      <c r="E219" s="1010"/>
      <c r="F219" s="1010"/>
      <c r="G219" s="1010"/>
      <c r="H219" s="1022"/>
      <c r="I219" s="1010"/>
      <c r="J219" s="1010"/>
      <c r="K219" s="132"/>
    </row>
    <row r="220" spans="1:12" ht="16.5" customHeight="1">
      <c r="A220" s="132"/>
      <c r="B220" s="986" t="s">
        <v>516</v>
      </c>
      <c r="C220" s="998"/>
      <c r="D220" s="987">
        <v>24</v>
      </c>
      <c r="E220" s="1015">
        <v>8</v>
      </c>
      <c r="F220" s="1015">
        <v>16</v>
      </c>
      <c r="G220" s="545"/>
      <c r="H220" s="991">
        <v>122</v>
      </c>
      <c r="I220" s="545">
        <v>20</v>
      </c>
      <c r="J220" s="1048">
        <v>102</v>
      </c>
      <c r="K220" s="132"/>
    </row>
    <row r="221" spans="1:12" ht="16.5" customHeight="1">
      <c r="A221" s="132"/>
      <c r="B221" s="993" t="s">
        <v>517</v>
      </c>
      <c r="C221" s="998"/>
      <c r="D221" s="1022"/>
      <c r="E221" s="1010"/>
      <c r="F221" s="1010"/>
      <c r="G221" s="1010"/>
      <c r="H221" s="1022"/>
      <c r="I221" s="1010"/>
      <c r="J221" s="1010"/>
      <c r="K221" s="132"/>
    </row>
    <row r="222" spans="1:12" ht="16.5" customHeight="1">
      <c r="A222" s="132"/>
      <c r="B222" s="986" t="s">
        <v>1038</v>
      </c>
      <c r="C222" s="952"/>
      <c r="D222" s="987">
        <v>15</v>
      </c>
      <c r="E222" s="1015">
        <v>4</v>
      </c>
      <c r="F222" s="1015">
        <v>11</v>
      </c>
      <c r="G222" s="1048"/>
      <c r="H222" s="991">
        <v>61</v>
      </c>
      <c r="I222" s="1049">
        <v>27</v>
      </c>
      <c r="J222" s="1049">
        <v>34</v>
      </c>
      <c r="K222" s="132"/>
    </row>
    <row r="223" spans="1:12" ht="16.5" customHeight="1">
      <c r="A223" s="132"/>
      <c r="B223" s="993" t="s">
        <v>1039</v>
      </c>
      <c r="C223" s="994"/>
      <c r="D223" s="1022"/>
      <c r="E223" s="1010"/>
      <c r="F223" s="1010"/>
      <c r="G223" s="1010"/>
      <c r="H223" s="1022"/>
      <c r="I223" s="1010"/>
      <c r="J223" s="1010"/>
      <c r="K223" s="132"/>
    </row>
    <row r="224" spans="1:12" ht="16.5" customHeight="1">
      <c r="A224" s="132"/>
      <c r="B224" s="986" t="s">
        <v>1040</v>
      </c>
      <c r="C224" s="998"/>
      <c r="D224" s="987">
        <v>17</v>
      </c>
      <c r="E224" s="1015">
        <v>4</v>
      </c>
      <c r="F224" s="1015">
        <v>13</v>
      </c>
      <c r="G224" s="1048"/>
      <c r="H224" s="991">
        <v>40</v>
      </c>
      <c r="I224" s="1050">
        <v>1</v>
      </c>
      <c r="J224" s="1050">
        <v>39</v>
      </c>
      <c r="K224" s="132"/>
    </row>
    <row r="225" spans="1:11" ht="16.5" customHeight="1">
      <c r="A225" s="132"/>
      <c r="B225" s="993" t="s">
        <v>1041</v>
      </c>
      <c r="C225" s="998"/>
      <c r="D225" s="1051"/>
      <c r="E225" s="1002"/>
      <c r="F225" s="1002"/>
      <c r="G225" s="994"/>
      <c r="H225" s="1032"/>
      <c r="I225" s="1033"/>
      <c r="J225" s="1033"/>
      <c r="K225" s="132"/>
    </row>
    <row r="226" spans="1:11" ht="16.5" customHeight="1">
      <c r="A226" s="132"/>
      <c r="B226" s="986" t="s">
        <v>1042</v>
      </c>
      <c r="C226" s="952"/>
      <c r="D226" s="987">
        <v>19</v>
      </c>
      <c r="E226" s="1015">
        <v>10</v>
      </c>
      <c r="F226" s="1015">
        <v>9</v>
      </c>
      <c r="G226" s="1048"/>
      <c r="H226" s="991">
        <v>96</v>
      </c>
      <c r="I226" s="1050">
        <v>43</v>
      </c>
      <c r="J226" s="1050">
        <v>53</v>
      </c>
      <c r="K226" s="132"/>
    </row>
    <row r="227" spans="1:11" ht="16.5" customHeight="1">
      <c r="A227" s="132"/>
      <c r="B227" s="993" t="s">
        <v>1043</v>
      </c>
      <c r="C227" s="994"/>
      <c r="D227" s="1010"/>
      <c r="E227" s="1010"/>
      <c r="F227" s="1010"/>
      <c r="G227" s="1010"/>
      <c r="H227" s="1010"/>
      <c r="I227" s="1010"/>
      <c r="J227" s="1010"/>
      <c r="K227" s="132"/>
    </row>
    <row r="228" spans="1:11" ht="16.5" customHeight="1">
      <c r="A228" s="132"/>
      <c r="B228" s="986" t="s">
        <v>518</v>
      </c>
      <c r="C228" s="998"/>
      <c r="D228" s="987">
        <v>34</v>
      </c>
      <c r="E228" s="988">
        <v>21</v>
      </c>
      <c r="F228" s="988">
        <v>13</v>
      </c>
      <c r="G228" s="997"/>
      <c r="H228" s="991">
        <v>194</v>
      </c>
      <c r="I228" s="1035">
        <v>163</v>
      </c>
      <c r="J228" s="1035">
        <v>31</v>
      </c>
      <c r="K228" s="132"/>
    </row>
    <row r="229" spans="1:11" ht="16.5" customHeight="1">
      <c r="A229" s="132"/>
      <c r="B229" s="993" t="s">
        <v>519</v>
      </c>
      <c r="C229" s="998"/>
      <c r="D229" s="1001"/>
      <c r="E229" s="1002"/>
      <c r="F229" s="1002"/>
      <c r="G229" s="998"/>
      <c r="H229" s="1036"/>
      <c r="I229" s="1033"/>
      <c r="J229" s="1033"/>
      <c r="K229" s="132"/>
    </row>
    <row r="230" spans="1:11" ht="7.5" customHeight="1">
      <c r="A230" s="132"/>
      <c r="B230" s="994"/>
      <c r="C230" s="998"/>
      <c r="D230" s="1001"/>
      <c r="E230" s="1026"/>
      <c r="F230" s="1002"/>
      <c r="G230" s="998"/>
      <c r="H230" s="1036"/>
      <c r="I230" s="1037"/>
      <c r="J230" s="1037"/>
      <c r="K230" s="132"/>
    </row>
    <row r="231" spans="1:11" ht="24.95" customHeight="1">
      <c r="A231" s="132"/>
      <c r="B231" s="952" t="s">
        <v>7</v>
      </c>
      <c r="C231" s="998"/>
      <c r="D231" s="1001"/>
      <c r="E231" s="1026"/>
      <c r="F231" s="1002"/>
      <c r="G231" s="998"/>
      <c r="H231" s="1036"/>
      <c r="I231" s="1037"/>
      <c r="J231" s="1037"/>
      <c r="K231" s="132"/>
    </row>
    <row r="232" spans="1:11" ht="16.5" customHeight="1">
      <c r="A232" s="132"/>
      <c r="B232" s="986" t="s">
        <v>520</v>
      </c>
      <c r="C232" s="952"/>
      <c r="D232" s="987">
        <v>45</v>
      </c>
      <c r="E232" s="988">
        <v>28</v>
      </c>
      <c r="F232" s="988">
        <v>17</v>
      </c>
      <c r="G232" s="997"/>
      <c r="H232" s="991">
        <v>377</v>
      </c>
      <c r="I232" s="1035">
        <v>241</v>
      </c>
      <c r="J232" s="1035">
        <v>136</v>
      </c>
      <c r="K232" s="132"/>
    </row>
    <row r="233" spans="1:11" ht="16.5" customHeight="1">
      <c r="A233" s="132"/>
      <c r="B233" s="993" t="s">
        <v>521</v>
      </c>
      <c r="C233" s="994"/>
      <c r="D233" s="1001"/>
      <c r="E233" s="1002"/>
      <c r="F233" s="1002"/>
      <c r="G233" s="998"/>
      <c r="H233" s="1036"/>
      <c r="I233" s="1033"/>
      <c r="J233" s="1033"/>
      <c r="K233" s="132"/>
    </row>
    <row r="234" spans="1:11" ht="16.5" customHeight="1">
      <c r="A234" s="132"/>
      <c r="B234" s="1149" t="s">
        <v>1044</v>
      </c>
      <c r="C234" s="998"/>
      <c r="D234" s="987">
        <v>14</v>
      </c>
      <c r="E234" s="988">
        <v>6</v>
      </c>
      <c r="F234" s="988">
        <v>8</v>
      </c>
      <c r="G234" s="990"/>
      <c r="H234" s="991">
        <v>40</v>
      </c>
      <c r="I234" s="1035">
        <v>10</v>
      </c>
      <c r="J234" s="1035">
        <v>30</v>
      </c>
      <c r="K234" s="132"/>
    </row>
    <row r="235" spans="1:11" ht="16.5" customHeight="1">
      <c r="A235" s="132"/>
      <c r="B235" s="1150" t="s">
        <v>1045</v>
      </c>
      <c r="C235" s="998"/>
      <c r="D235" s="1012"/>
      <c r="E235" s="1002"/>
      <c r="F235" s="1002"/>
      <c r="G235" s="998"/>
      <c r="H235" s="1036"/>
      <c r="I235" s="1037"/>
      <c r="J235" s="1037"/>
      <c r="K235" s="132"/>
    </row>
    <row r="236" spans="1:11" ht="16.5" customHeight="1">
      <c r="A236" s="132"/>
      <c r="B236" s="986" t="s">
        <v>522</v>
      </c>
      <c r="C236" s="998"/>
      <c r="D236" s="987">
        <v>14</v>
      </c>
      <c r="E236" s="988">
        <v>5</v>
      </c>
      <c r="F236" s="988">
        <v>9</v>
      </c>
      <c r="G236" s="997"/>
      <c r="H236" s="991">
        <v>78</v>
      </c>
      <c r="I236" s="1035">
        <v>29</v>
      </c>
      <c r="J236" s="1035">
        <v>49</v>
      </c>
      <c r="K236" s="132"/>
    </row>
    <row r="237" spans="1:11" ht="16.5" customHeight="1">
      <c r="A237" s="132"/>
      <c r="B237" s="993" t="s">
        <v>523</v>
      </c>
      <c r="C237" s="998"/>
      <c r="D237" s="1001"/>
      <c r="E237" s="1002"/>
      <c r="F237" s="1002"/>
      <c r="G237" s="998"/>
      <c r="H237" s="1036"/>
      <c r="I237" s="1033"/>
      <c r="J237" s="1033"/>
      <c r="K237" s="132"/>
    </row>
    <row r="238" spans="1:11" ht="16.5" customHeight="1">
      <c r="A238" s="132"/>
      <c r="B238" s="986" t="s">
        <v>524</v>
      </c>
      <c r="C238" s="998"/>
      <c r="D238" s="987">
        <v>21</v>
      </c>
      <c r="E238" s="988">
        <v>6</v>
      </c>
      <c r="F238" s="988">
        <v>15</v>
      </c>
      <c r="G238" s="997"/>
      <c r="H238" s="991">
        <v>149</v>
      </c>
      <c r="I238" s="1035">
        <v>101</v>
      </c>
      <c r="J238" s="1035">
        <v>48</v>
      </c>
      <c r="K238" s="132"/>
    </row>
    <row r="239" spans="1:11" ht="16.5" customHeight="1">
      <c r="A239" s="132"/>
      <c r="B239" s="993" t="s">
        <v>525</v>
      </c>
      <c r="C239" s="998"/>
      <c r="D239" s="1012"/>
      <c r="E239" s="1002"/>
      <c r="F239" s="1002"/>
      <c r="G239" s="994"/>
      <c r="H239" s="1036"/>
      <c r="I239" s="1033"/>
      <c r="J239" s="1033"/>
      <c r="K239" s="132"/>
    </row>
    <row r="240" spans="1:11" ht="16.5" customHeight="1">
      <c r="A240" s="132"/>
      <c r="B240" s="986" t="s">
        <v>526</v>
      </c>
      <c r="C240" s="952"/>
      <c r="D240" s="987">
        <v>31</v>
      </c>
      <c r="E240" s="988">
        <v>12</v>
      </c>
      <c r="F240" s="988">
        <v>19</v>
      </c>
      <c r="G240" s="997"/>
      <c r="H240" s="991">
        <v>228</v>
      </c>
      <c r="I240" s="1035">
        <v>147</v>
      </c>
      <c r="J240" s="1035">
        <v>81</v>
      </c>
      <c r="K240" s="132"/>
    </row>
    <row r="241" spans="1:11" ht="16.5" customHeight="1">
      <c r="A241" s="132"/>
      <c r="B241" s="993" t="s">
        <v>589</v>
      </c>
      <c r="C241" s="994"/>
      <c r="D241" s="1012"/>
      <c r="E241" s="1002"/>
      <c r="F241" s="1002"/>
      <c r="G241" s="994"/>
      <c r="H241" s="1036"/>
      <c r="I241" s="1033"/>
      <c r="J241" s="1033"/>
      <c r="K241" s="132"/>
    </row>
    <row r="242" spans="1:11" ht="16.5" customHeight="1">
      <c r="A242" s="132"/>
      <c r="B242" s="986" t="s">
        <v>585</v>
      </c>
      <c r="C242" s="952"/>
      <c r="D242" s="987">
        <v>20</v>
      </c>
      <c r="E242" s="988">
        <v>6</v>
      </c>
      <c r="F242" s="988">
        <v>14</v>
      </c>
      <c r="G242" s="990"/>
      <c r="H242" s="991">
        <v>193</v>
      </c>
      <c r="I242" s="1035">
        <v>114</v>
      </c>
      <c r="J242" s="1035">
        <v>79</v>
      </c>
      <c r="K242" s="132"/>
    </row>
    <row r="243" spans="1:11" ht="16.5" customHeight="1">
      <c r="A243" s="132"/>
      <c r="B243" s="993" t="s">
        <v>586</v>
      </c>
      <c r="C243" s="994"/>
      <c r="D243" s="1010"/>
      <c r="E243" s="1010"/>
      <c r="F243" s="1010"/>
      <c r="G243" s="1010"/>
      <c r="H243" s="1010"/>
      <c r="I243" s="1010"/>
      <c r="J243" s="1010"/>
      <c r="K243" s="132"/>
    </row>
    <row r="244" spans="1:11" ht="16.5" customHeight="1">
      <c r="A244" s="132"/>
      <c r="B244" s="986" t="s">
        <v>587</v>
      </c>
      <c r="C244" s="952"/>
      <c r="D244" s="987">
        <v>20</v>
      </c>
      <c r="E244" s="988">
        <v>4</v>
      </c>
      <c r="F244" s="988">
        <v>16</v>
      </c>
      <c r="G244" s="1052"/>
      <c r="H244" s="991">
        <v>135</v>
      </c>
      <c r="I244" s="1035">
        <v>51</v>
      </c>
      <c r="J244" s="1035">
        <v>84</v>
      </c>
      <c r="K244" s="132"/>
    </row>
    <row r="245" spans="1:11" ht="16.5" customHeight="1">
      <c r="A245" s="132"/>
      <c r="B245" s="993" t="s">
        <v>588</v>
      </c>
      <c r="C245" s="994"/>
      <c r="D245" s="1012"/>
      <c r="E245" s="1002"/>
      <c r="F245" s="1002"/>
      <c r="G245" s="994"/>
      <c r="H245" s="1053"/>
      <c r="I245" s="1033"/>
      <c r="J245" s="1033"/>
      <c r="K245" s="132"/>
    </row>
    <row r="246" spans="1:11" ht="16.5" customHeight="1">
      <c r="A246" s="132"/>
      <c r="B246" s="986" t="s">
        <v>590</v>
      </c>
      <c r="C246" s="952"/>
      <c r="D246" s="987">
        <v>18</v>
      </c>
      <c r="E246" s="1002">
        <v>13</v>
      </c>
      <c r="F246" s="1002">
        <v>5</v>
      </c>
      <c r="G246" s="952"/>
      <c r="H246" s="991">
        <v>89</v>
      </c>
      <c r="I246" s="1037">
        <v>72</v>
      </c>
      <c r="J246" s="1054">
        <v>17</v>
      </c>
      <c r="K246" s="132"/>
    </row>
    <row r="247" spans="1:11" ht="16.5" customHeight="1">
      <c r="A247" s="132"/>
      <c r="B247" s="993" t="s">
        <v>591</v>
      </c>
      <c r="C247" s="994"/>
      <c r="D247" s="1012"/>
      <c r="E247" s="1002"/>
      <c r="F247" s="1002"/>
      <c r="G247" s="994"/>
      <c r="H247" s="1053"/>
      <c r="I247" s="1033"/>
      <c r="J247" s="1033"/>
      <c r="K247" s="132"/>
    </row>
    <row r="248" spans="1:11" ht="8.1" customHeight="1">
      <c r="A248" s="141"/>
      <c r="B248" s="142"/>
      <c r="C248" s="142"/>
      <c r="D248" s="142"/>
      <c r="E248" s="143"/>
      <c r="F248" s="143"/>
      <c r="G248" s="142"/>
      <c r="H248" s="144"/>
      <c r="I248" s="141"/>
      <c r="J248" s="141"/>
      <c r="K248" s="141"/>
    </row>
    <row r="249" spans="1:11" s="643" customFormat="1" ht="12" customHeight="1">
      <c r="A249" s="454"/>
      <c r="B249" s="441"/>
      <c r="C249" s="455"/>
      <c r="D249" s="140"/>
      <c r="E249" s="145"/>
      <c r="F249" s="145"/>
      <c r="G249" s="140"/>
      <c r="H249" s="549"/>
      <c r="I249" s="132"/>
      <c r="J249" s="147"/>
      <c r="K249" s="443" t="s">
        <v>845</v>
      </c>
    </row>
    <row r="250" spans="1:11" s="643" customFormat="1" ht="12" customHeight="1">
      <c r="A250" s="454"/>
      <c r="B250" s="456"/>
      <c r="C250" s="455"/>
      <c r="D250" s="140"/>
      <c r="E250" s="145"/>
      <c r="F250" s="145"/>
      <c r="G250" s="140"/>
      <c r="H250" s="207"/>
      <c r="I250" s="132"/>
      <c r="J250" s="147"/>
      <c r="K250" s="446" t="s">
        <v>846</v>
      </c>
    </row>
    <row r="251" spans="1:11" ht="19.5" customHeight="1">
      <c r="A251" s="132"/>
      <c r="B251" s="140"/>
      <c r="C251" s="140"/>
      <c r="D251" s="140"/>
      <c r="E251" s="145"/>
      <c r="F251" s="145"/>
      <c r="G251" s="140"/>
      <c r="H251" s="146"/>
      <c r="I251" s="132"/>
      <c r="J251" s="132"/>
      <c r="K251" s="132"/>
    </row>
    <row r="252" spans="1:11" ht="19.5" customHeight="1">
      <c r="A252" s="132"/>
      <c r="B252" s="152"/>
      <c r="C252" s="140"/>
      <c r="D252" s="140"/>
      <c r="E252" s="145"/>
      <c r="F252" s="145"/>
      <c r="G252" s="140"/>
      <c r="H252" s="152"/>
      <c r="I252" s="132"/>
      <c r="J252" s="602" t="s">
        <v>435</v>
      </c>
      <c r="K252" s="153"/>
    </row>
    <row r="253" spans="1:11" ht="19.5" customHeight="1">
      <c r="A253" s="132"/>
      <c r="B253" s="152"/>
      <c r="C253" s="140"/>
      <c r="D253" s="140"/>
      <c r="E253" s="145"/>
      <c r="F253" s="145"/>
      <c r="G253" s="140"/>
      <c r="H253" s="152"/>
      <c r="I253" s="132"/>
      <c r="J253" s="604" t="s">
        <v>436</v>
      </c>
      <c r="K253" s="153"/>
    </row>
    <row r="254" spans="1:11" ht="19.5" customHeight="1">
      <c r="A254" s="132"/>
      <c r="B254" s="152"/>
      <c r="C254" s="140"/>
      <c r="D254" s="140"/>
      <c r="E254" s="145"/>
      <c r="F254" s="145"/>
      <c r="G254" s="140"/>
      <c r="H254" s="152"/>
      <c r="I254" s="132"/>
      <c r="J254" s="604"/>
      <c r="K254" s="153"/>
    </row>
    <row r="255" spans="1:11" ht="19.5" customHeight="1">
      <c r="A255" s="132"/>
      <c r="B255" s="132"/>
      <c r="C255" s="132"/>
      <c r="D255" s="132"/>
      <c r="E255" s="148"/>
      <c r="F255" s="148"/>
      <c r="G255" s="132"/>
      <c r="H255" s="146"/>
      <c r="I255" s="132"/>
      <c r="J255" s="132"/>
      <c r="K255" s="132"/>
    </row>
    <row r="256" spans="1:11" ht="19.5" customHeight="1">
      <c r="B256" s="632" t="s">
        <v>759</v>
      </c>
      <c r="C256" s="633" t="s">
        <v>1064</v>
      </c>
    </row>
    <row r="257" spans="1:11" ht="19.5" customHeight="1">
      <c r="B257" s="634" t="s">
        <v>761</v>
      </c>
      <c r="C257" s="635" t="s">
        <v>1065</v>
      </c>
    </row>
    <row r="258" spans="1:11" ht="12" customHeight="1" thickBot="1">
      <c r="A258" s="132"/>
      <c r="B258" s="132"/>
      <c r="C258" s="132"/>
      <c r="D258" s="132"/>
      <c r="E258" s="148"/>
      <c r="F258" s="148"/>
      <c r="G258" s="132"/>
      <c r="H258" s="146"/>
      <c r="I258" s="132"/>
      <c r="J258" s="132"/>
      <c r="K258" s="132"/>
    </row>
    <row r="259" spans="1:11" ht="8.1" customHeight="1" thickTop="1">
      <c r="A259" s="636"/>
      <c r="B259" s="636"/>
      <c r="C259" s="636"/>
      <c r="D259" s="1127" t="s">
        <v>626</v>
      </c>
      <c r="E259" s="1127"/>
      <c r="F259" s="1127"/>
      <c r="G259" s="636"/>
      <c r="H259" s="637"/>
      <c r="I259" s="638"/>
      <c r="J259" s="636"/>
      <c r="K259" s="636"/>
    </row>
    <row r="260" spans="1:11">
      <c r="A260" s="132"/>
      <c r="B260" s="133" t="s">
        <v>437</v>
      </c>
      <c r="C260" s="132"/>
      <c r="D260" s="1125"/>
      <c r="E260" s="1125"/>
      <c r="F260" s="1125"/>
      <c r="G260" s="639"/>
      <c r="H260" s="1128" t="s">
        <v>330</v>
      </c>
      <c r="I260" s="1128"/>
      <c r="J260" s="1128"/>
      <c r="K260" s="132"/>
    </row>
    <row r="261" spans="1:11" ht="14.25">
      <c r="A261" s="132"/>
      <c r="B261" s="501" t="s">
        <v>438</v>
      </c>
      <c r="C261" s="132"/>
      <c r="D261" s="1124" t="s">
        <v>625</v>
      </c>
      <c r="E261" s="1124"/>
      <c r="F261" s="1124"/>
      <c r="G261" s="640"/>
      <c r="H261" s="1129" t="s">
        <v>303</v>
      </c>
      <c r="I261" s="1129"/>
      <c r="J261" s="1129"/>
      <c r="K261" s="132"/>
    </row>
    <row r="262" spans="1:11" ht="19.5" customHeight="1">
      <c r="A262" s="132"/>
      <c r="B262" s="132"/>
      <c r="C262" s="140"/>
      <c r="D262" s="602" t="s">
        <v>25</v>
      </c>
      <c r="E262" s="602" t="s">
        <v>439</v>
      </c>
      <c r="F262" s="602" t="s">
        <v>41</v>
      </c>
      <c r="G262" s="602"/>
      <c r="H262" s="602" t="s">
        <v>25</v>
      </c>
      <c r="I262" s="602" t="s">
        <v>439</v>
      </c>
      <c r="J262" s="602" t="s">
        <v>41</v>
      </c>
      <c r="K262" s="132"/>
    </row>
    <row r="263" spans="1:11" ht="14.25">
      <c r="A263" s="132"/>
      <c r="B263" s="132"/>
      <c r="C263" s="140"/>
      <c r="D263" s="604" t="s">
        <v>22</v>
      </c>
      <c r="E263" s="604" t="s">
        <v>44</v>
      </c>
      <c r="F263" s="604" t="s">
        <v>38</v>
      </c>
      <c r="G263" s="604"/>
      <c r="H263" s="604" t="s">
        <v>22</v>
      </c>
      <c r="I263" s="604" t="s">
        <v>44</v>
      </c>
      <c r="J263" s="604" t="s">
        <v>38</v>
      </c>
      <c r="K263" s="132"/>
    </row>
    <row r="264" spans="1:11" ht="8.1" customHeight="1">
      <c r="A264" s="141"/>
      <c r="B264" s="141"/>
      <c r="C264" s="141"/>
      <c r="D264" s="141"/>
      <c r="E264" s="641"/>
      <c r="F264" s="641"/>
      <c r="G264" s="141"/>
      <c r="H264" s="642"/>
      <c r="I264" s="641"/>
      <c r="J264" s="141"/>
      <c r="K264" s="141"/>
    </row>
    <row r="265" spans="1:11" ht="8.1" customHeight="1">
      <c r="A265" s="132"/>
      <c r="B265" s="132"/>
      <c r="C265" s="132"/>
      <c r="D265" s="132"/>
      <c r="E265" s="148"/>
      <c r="F265" s="148"/>
      <c r="G265" s="132"/>
      <c r="H265" s="135"/>
      <c r="I265" s="148"/>
      <c r="J265" s="132"/>
      <c r="K265" s="132"/>
    </row>
    <row r="266" spans="1:11" ht="24" customHeight="1">
      <c r="A266" s="132"/>
      <c r="B266" s="133" t="s">
        <v>6</v>
      </c>
      <c r="C266" s="133"/>
      <c r="D266" s="133"/>
      <c r="E266" s="148"/>
      <c r="F266" s="148"/>
      <c r="G266" s="133"/>
      <c r="H266" s="150"/>
      <c r="I266" s="1043"/>
      <c r="J266" s="1043"/>
      <c r="K266" s="132"/>
    </row>
    <row r="267" spans="1:11" ht="15.95" customHeight="1">
      <c r="A267" s="132"/>
      <c r="B267" s="986" t="s">
        <v>527</v>
      </c>
      <c r="C267" s="952"/>
      <c r="D267" s="987">
        <f t="shared" ref="D267:D268" si="2">SUM(E267:F267)</f>
        <v>34</v>
      </c>
      <c r="E267" s="948">
        <v>13</v>
      </c>
      <c r="F267" s="948">
        <v>21</v>
      </c>
      <c r="G267" s="1055"/>
      <c r="H267" s="991">
        <f t="shared" ref="H267:H268" si="3">SUM(I267:J267)</f>
        <v>174</v>
      </c>
      <c r="I267" s="948">
        <v>90</v>
      </c>
      <c r="J267" s="948">
        <v>84</v>
      </c>
      <c r="K267" s="132"/>
    </row>
    <row r="268" spans="1:11" ht="16.5" customHeight="1">
      <c r="A268" s="132"/>
      <c r="B268" s="993" t="s">
        <v>528</v>
      </c>
      <c r="C268" s="994"/>
      <c r="D268" s="1056"/>
      <c r="E268" s="1057"/>
      <c r="F268" s="1057"/>
      <c r="G268" s="1057"/>
      <c r="H268" s="1056"/>
      <c r="I268" s="1057"/>
      <c r="J268" s="1057"/>
      <c r="K268" s="132"/>
    </row>
    <row r="269" spans="1:11" ht="15.95" customHeight="1">
      <c r="A269" s="132"/>
      <c r="B269" s="986" t="s">
        <v>529</v>
      </c>
      <c r="C269" s="952"/>
      <c r="D269" s="987">
        <f t="shared" ref="D269:D270" si="4">SUM(E269:F269)</f>
        <v>24</v>
      </c>
      <c r="E269" s="948">
        <v>9</v>
      </c>
      <c r="F269" s="948">
        <v>15</v>
      </c>
      <c r="G269" s="948"/>
      <c r="H269" s="991">
        <f t="shared" ref="H269:H270" si="5">SUM(I269:J269)</f>
        <v>109</v>
      </c>
      <c r="I269" s="948">
        <v>48</v>
      </c>
      <c r="J269" s="948">
        <v>61</v>
      </c>
      <c r="K269" s="132"/>
    </row>
    <row r="270" spans="1:11" ht="16.5" customHeight="1">
      <c r="A270" s="132"/>
      <c r="B270" s="993" t="s">
        <v>530</v>
      </c>
      <c r="C270" s="994"/>
      <c r="D270" s="1056"/>
      <c r="E270" s="1057"/>
      <c r="F270" s="1057"/>
      <c r="G270" s="1057"/>
      <c r="H270" s="1056"/>
      <c r="I270" s="1057"/>
      <c r="J270" s="1057"/>
      <c r="K270" s="132"/>
    </row>
    <row r="271" spans="1:11" ht="15.95" customHeight="1">
      <c r="A271" s="132"/>
      <c r="B271" s="986" t="s">
        <v>1046</v>
      </c>
      <c r="C271" s="952"/>
      <c r="D271" s="987">
        <f t="shared" ref="D271:D272" si="6">SUM(E271:F271)</f>
        <v>13</v>
      </c>
      <c r="E271" s="948">
        <v>7</v>
      </c>
      <c r="F271" s="948">
        <v>6</v>
      </c>
      <c r="G271" s="1055"/>
      <c r="H271" s="1058" t="s">
        <v>43</v>
      </c>
      <c r="I271" s="948" t="s">
        <v>43</v>
      </c>
      <c r="J271" s="948" t="s">
        <v>43</v>
      </c>
      <c r="K271" s="132"/>
    </row>
    <row r="272" spans="1:11" ht="16.5" customHeight="1">
      <c r="A272" s="132"/>
      <c r="B272" s="993" t="s">
        <v>1047</v>
      </c>
      <c r="C272" s="994"/>
      <c r="D272" s="1056"/>
      <c r="E272" s="1057"/>
      <c r="F272" s="1057"/>
      <c r="G272" s="1057"/>
      <c r="H272" s="1056"/>
      <c r="I272" s="1057"/>
      <c r="J272" s="1057"/>
      <c r="K272" s="132"/>
    </row>
    <row r="273" spans="1:11" ht="15.95" customHeight="1">
      <c r="A273" s="132"/>
      <c r="B273" s="986" t="s">
        <v>531</v>
      </c>
      <c r="C273" s="952"/>
      <c r="D273" s="987">
        <f t="shared" ref="D273:D274" si="7">SUM(E273:F273)</f>
        <v>15</v>
      </c>
      <c r="E273" s="1059">
        <v>7</v>
      </c>
      <c r="F273" s="1059">
        <v>8</v>
      </c>
      <c r="G273" s="1059"/>
      <c r="H273" s="991">
        <f t="shared" ref="H273:H274" si="8">SUM(I273:J273)</f>
        <v>92</v>
      </c>
      <c r="I273" s="1059">
        <v>63</v>
      </c>
      <c r="J273" s="1059">
        <v>29</v>
      </c>
      <c r="K273" s="132"/>
    </row>
    <row r="274" spans="1:11" ht="16.5" customHeight="1">
      <c r="A274" s="132"/>
      <c r="B274" s="993" t="s">
        <v>532</v>
      </c>
      <c r="C274" s="994"/>
      <c r="D274" s="1056"/>
      <c r="E274" s="1057"/>
      <c r="F274" s="1057"/>
      <c r="G274" s="1057"/>
      <c r="H274" s="1056"/>
      <c r="I274" s="1057"/>
      <c r="J274" s="1057"/>
      <c r="K274" s="132"/>
    </row>
    <row r="275" spans="1:11" ht="15.95" customHeight="1">
      <c r="A275" s="132"/>
      <c r="B275" s="986" t="s">
        <v>1048</v>
      </c>
      <c r="C275" s="952"/>
      <c r="D275" s="987">
        <f t="shared" ref="D275:D276" si="9">SUM(E275:F275)</f>
        <v>13</v>
      </c>
      <c r="E275" s="948">
        <v>6</v>
      </c>
      <c r="F275" s="948">
        <v>7</v>
      </c>
      <c r="G275" s="948"/>
      <c r="H275" s="991">
        <f t="shared" ref="H275:H276" si="10">SUM(I275:J275)</f>
        <v>54</v>
      </c>
      <c r="I275" s="948">
        <v>52</v>
      </c>
      <c r="J275" s="948">
        <v>2</v>
      </c>
      <c r="K275" s="132"/>
    </row>
    <row r="276" spans="1:11" ht="16.5" customHeight="1">
      <c r="A276" s="132"/>
      <c r="B276" s="993" t="s">
        <v>1049</v>
      </c>
      <c r="C276" s="994"/>
      <c r="D276" s="1056"/>
      <c r="E276" s="1057"/>
      <c r="F276" s="1057"/>
      <c r="G276" s="1057"/>
      <c r="H276" s="1056"/>
      <c r="I276" s="1057"/>
      <c r="J276" s="1057"/>
      <c r="K276" s="132"/>
    </row>
    <row r="277" spans="1:11" ht="15.95" customHeight="1">
      <c r="A277" s="132"/>
      <c r="B277" s="986" t="s">
        <v>592</v>
      </c>
      <c r="C277" s="994"/>
      <c r="D277" s="987">
        <f t="shared" ref="D277:D278" si="11">SUM(E277:F277)</f>
        <v>30</v>
      </c>
      <c r="E277" s="1059">
        <v>15</v>
      </c>
      <c r="F277" s="1059">
        <v>15</v>
      </c>
      <c r="G277" s="1059"/>
      <c r="H277" s="991">
        <f t="shared" ref="H277:H278" si="12">SUM(I277:J277)</f>
        <v>98</v>
      </c>
      <c r="I277" s="1059">
        <v>44</v>
      </c>
      <c r="J277" s="1059">
        <v>54</v>
      </c>
      <c r="K277" s="132"/>
    </row>
    <row r="278" spans="1:11" ht="16.5" customHeight="1">
      <c r="A278" s="132"/>
      <c r="B278" s="993" t="s">
        <v>593</v>
      </c>
      <c r="C278" s="994"/>
      <c r="D278" s="1056"/>
      <c r="E278" s="1057"/>
      <c r="F278" s="1057"/>
      <c r="G278" s="1057"/>
      <c r="H278" s="1056"/>
      <c r="I278" s="1057"/>
      <c r="J278" s="1057"/>
      <c r="K278" s="132"/>
    </row>
    <row r="279" spans="1:11" ht="15.95" customHeight="1">
      <c r="A279" s="132"/>
      <c r="B279" s="986" t="s">
        <v>861</v>
      </c>
      <c r="C279" s="994"/>
      <c r="D279" s="1060" t="s">
        <v>43</v>
      </c>
      <c r="E279" s="1059" t="s">
        <v>43</v>
      </c>
      <c r="F279" s="1059" t="s">
        <v>43</v>
      </c>
      <c r="G279" s="1059"/>
      <c r="H279" s="991">
        <f t="shared" ref="H279" si="13">SUM(I279:J279)</f>
        <v>11</v>
      </c>
      <c r="I279" s="1059">
        <v>4</v>
      </c>
      <c r="J279" s="1059">
        <v>7</v>
      </c>
      <c r="K279" s="132"/>
    </row>
    <row r="280" spans="1:11" ht="16.5" customHeight="1">
      <c r="A280" s="132"/>
      <c r="B280" s="993" t="s">
        <v>862</v>
      </c>
      <c r="C280" s="994"/>
      <c r="D280" s="1056"/>
      <c r="E280" s="1057"/>
      <c r="F280" s="1057"/>
      <c r="G280" s="1057"/>
      <c r="H280" s="1056"/>
      <c r="I280" s="1057"/>
      <c r="J280" s="1057"/>
      <c r="K280" s="132"/>
    </row>
    <row r="281" spans="1:11" s="649" customFormat="1" ht="7.5" customHeight="1">
      <c r="A281" s="648"/>
      <c r="B281" s="1061"/>
      <c r="C281" s="1061"/>
      <c r="D281" s="1062"/>
      <c r="E281" s="1063"/>
      <c r="F281" s="1063"/>
      <c r="G281" s="1063"/>
      <c r="H281" s="1062"/>
      <c r="I281" s="1063"/>
      <c r="J281" s="1063"/>
      <c r="K281" s="648"/>
    </row>
    <row r="282" spans="1:11" ht="24" customHeight="1">
      <c r="A282" s="132"/>
      <c r="B282" s="952" t="s">
        <v>5</v>
      </c>
      <c r="C282" s="994"/>
      <c r="D282" s="1056"/>
      <c r="E282" s="1057"/>
      <c r="F282" s="1057"/>
      <c r="G282" s="1057"/>
      <c r="H282" s="1056"/>
      <c r="I282" s="1057"/>
      <c r="J282" s="1057"/>
      <c r="K282" s="132"/>
    </row>
    <row r="283" spans="1:11" ht="15.95" customHeight="1">
      <c r="A283" s="132"/>
      <c r="B283" s="986" t="s">
        <v>533</v>
      </c>
      <c r="C283" s="998"/>
      <c r="D283" s="987">
        <v>42</v>
      </c>
      <c r="E283" s="948">
        <v>7</v>
      </c>
      <c r="F283" s="948">
        <v>35</v>
      </c>
      <c r="G283" s="1055"/>
      <c r="H283" s="991">
        <v>362</v>
      </c>
      <c r="I283" s="948">
        <v>206</v>
      </c>
      <c r="J283" s="948">
        <v>156</v>
      </c>
      <c r="K283" s="132"/>
    </row>
    <row r="284" spans="1:11">
      <c r="A284" s="132"/>
      <c r="B284" s="993" t="s">
        <v>534</v>
      </c>
      <c r="C284" s="998"/>
      <c r="D284" s="1064"/>
      <c r="E284" s="1065"/>
      <c r="F284" s="1065"/>
      <c r="G284" s="1066"/>
      <c r="H284" s="1067"/>
      <c r="I284" s="1066"/>
      <c r="J284" s="1066"/>
      <c r="K284" s="132"/>
    </row>
    <row r="285" spans="1:11" ht="15.95" customHeight="1">
      <c r="A285" s="132"/>
      <c r="B285" s="986" t="s">
        <v>535</v>
      </c>
      <c r="C285" s="998"/>
      <c r="D285" s="987">
        <v>90</v>
      </c>
      <c r="E285" s="1059">
        <v>24</v>
      </c>
      <c r="F285" s="1059">
        <v>66</v>
      </c>
      <c r="G285" s="1059"/>
      <c r="H285" s="991">
        <v>460</v>
      </c>
      <c r="I285" s="1059">
        <v>315</v>
      </c>
      <c r="J285" s="1059">
        <v>145</v>
      </c>
      <c r="K285" s="132"/>
    </row>
    <row r="286" spans="1:11">
      <c r="A286" s="132"/>
      <c r="B286" s="993" t="s">
        <v>536</v>
      </c>
      <c r="C286" s="998"/>
      <c r="D286" s="1064"/>
      <c r="E286" s="1065"/>
      <c r="F286" s="1065"/>
      <c r="G286" s="1066"/>
      <c r="H286" s="1067"/>
      <c r="I286" s="1066"/>
      <c r="J286" s="1066"/>
      <c r="K286" s="132"/>
    </row>
    <row r="287" spans="1:11" ht="15.95" customHeight="1">
      <c r="A287" s="132"/>
      <c r="B287" s="986" t="s">
        <v>537</v>
      </c>
      <c r="C287" s="998"/>
      <c r="D287" s="987">
        <v>25</v>
      </c>
      <c r="E287" s="948">
        <v>3</v>
      </c>
      <c r="F287" s="948">
        <v>22</v>
      </c>
      <c r="G287" s="948"/>
      <c r="H287" s="991">
        <v>132</v>
      </c>
      <c r="I287" s="948">
        <v>94</v>
      </c>
      <c r="J287" s="948">
        <v>38</v>
      </c>
      <c r="K287" s="132"/>
    </row>
    <row r="288" spans="1:11">
      <c r="A288" s="132"/>
      <c r="B288" s="993" t="s">
        <v>538</v>
      </c>
      <c r="C288" s="952"/>
      <c r="D288" s="1068"/>
      <c r="E288" s="1065"/>
      <c r="F288" s="1065"/>
      <c r="G288" s="1068"/>
      <c r="H288" s="1064"/>
      <c r="I288" s="1066"/>
      <c r="J288" s="1066"/>
      <c r="K288" s="132"/>
    </row>
    <row r="289" spans="1:11" ht="15.95" customHeight="1">
      <c r="A289" s="132"/>
      <c r="B289" s="986" t="s">
        <v>539</v>
      </c>
      <c r="C289" s="994"/>
      <c r="D289" s="987">
        <v>44</v>
      </c>
      <c r="E289" s="1059">
        <v>8</v>
      </c>
      <c r="F289" s="1059">
        <v>36</v>
      </c>
      <c r="G289" s="1059"/>
      <c r="H289" s="991">
        <v>334</v>
      </c>
      <c r="I289" s="1059">
        <v>249</v>
      </c>
      <c r="J289" s="1059">
        <v>85</v>
      </c>
      <c r="K289" s="132"/>
    </row>
    <row r="290" spans="1:11">
      <c r="A290" s="132"/>
      <c r="B290" s="993" t="s">
        <v>540</v>
      </c>
      <c r="C290" s="952"/>
      <c r="D290" s="1068"/>
      <c r="E290" s="1065"/>
      <c r="F290" s="1065"/>
      <c r="G290" s="1068"/>
      <c r="H290" s="1064"/>
      <c r="I290" s="1066"/>
      <c r="J290" s="1066"/>
      <c r="K290" s="132"/>
    </row>
    <row r="291" spans="1:11" ht="15.95" customHeight="1">
      <c r="A291" s="132"/>
      <c r="B291" s="986" t="s">
        <v>541</v>
      </c>
      <c r="C291" s="998"/>
      <c r="D291" s="987">
        <v>70</v>
      </c>
      <c r="E291" s="948">
        <v>15</v>
      </c>
      <c r="F291" s="948">
        <v>55</v>
      </c>
      <c r="G291" s="1055"/>
      <c r="H291" s="991">
        <v>573</v>
      </c>
      <c r="I291" s="948">
        <v>223</v>
      </c>
      <c r="J291" s="948">
        <v>350</v>
      </c>
      <c r="K291" s="132"/>
    </row>
    <row r="292" spans="1:11">
      <c r="A292" s="132"/>
      <c r="B292" s="993" t="s">
        <v>542</v>
      </c>
      <c r="C292" s="952"/>
      <c r="D292" s="1068"/>
      <c r="E292" s="1065"/>
      <c r="F292" s="1065"/>
      <c r="G292" s="1068"/>
      <c r="H292" s="1064"/>
      <c r="I292" s="1066"/>
      <c r="J292" s="1066"/>
      <c r="K292" s="132"/>
    </row>
    <row r="293" spans="1:11" ht="15.95" customHeight="1">
      <c r="A293" s="132"/>
      <c r="B293" s="986" t="s">
        <v>1050</v>
      </c>
      <c r="C293" s="994"/>
      <c r="D293" s="987">
        <v>15</v>
      </c>
      <c r="E293" s="1069">
        <v>5</v>
      </c>
      <c r="F293" s="1069">
        <v>10</v>
      </c>
      <c r="G293" s="1059"/>
      <c r="H293" s="991">
        <v>67</v>
      </c>
      <c r="I293" s="1059">
        <v>39</v>
      </c>
      <c r="J293" s="1059">
        <v>28</v>
      </c>
      <c r="K293" s="132"/>
    </row>
    <row r="294" spans="1:11">
      <c r="A294" s="132"/>
      <c r="B294" s="993" t="s">
        <v>1051</v>
      </c>
      <c r="C294" s="952"/>
      <c r="D294" s="1056"/>
      <c r="E294" s="1057"/>
      <c r="F294" s="1057"/>
      <c r="G294" s="1057"/>
      <c r="H294" s="1056"/>
      <c r="I294" s="1057"/>
      <c r="J294" s="1057"/>
      <c r="K294" s="132"/>
    </row>
    <row r="295" spans="1:11" ht="15.95" customHeight="1">
      <c r="A295" s="132"/>
      <c r="B295" s="986" t="s">
        <v>1052</v>
      </c>
      <c r="C295" s="998"/>
      <c r="D295" s="987">
        <v>16</v>
      </c>
      <c r="E295" s="1059">
        <v>4</v>
      </c>
      <c r="F295" s="1059">
        <v>12</v>
      </c>
      <c r="G295" s="1059"/>
      <c r="H295" s="991">
        <v>106</v>
      </c>
      <c r="I295" s="1059">
        <v>73</v>
      </c>
      <c r="J295" s="1059">
        <v>33</v>
      </c>
      <c r="K295" s="132"/>
    </row>
    <row r="296" spans="1:11" ht="16.5" customHeight="1">
      <c r="A296" s="132"/>
      <c r="B296" s="993" t="s">
        <v>1053</v>
      </c>
      <c r="C296" s="952"/>
      <c r="D296" s="952"/>
      <c r="E296" s="1002"/>
      <c r="F296" s="1002"/>
      <c r="G296" s="952"/>
      <c r="H296" s="1032"/>
      <c r="I296" s="1033"/>
      <c r="J296" s="1033"/>
      <c r="K296" s="132"/>
    </row>
    <row r="297" spans="1:11" ht="15.95" customHeight="1">
      <c r="A297" s="132"/>
      <c r="B297" s="986" t="s">
        <v>1054</v>
      </c>
      <c r="C297" s="998"/>
      <c r="D297" s="987">
        <v>15</v>
      </c>
      <c r="E297" s="948">
        <v>8</v>
      </c>
      <c r="F297" s="948">
        <v>7</v>
      </c>
      <c r="G297" s="948"/>
      <c r="H297" s="991">
        <v>60</v>
      </c>
      <c r="I297" s="948">
        <v>29</v>
      </c>
      <c r="J297" s="948">
        <v>31</v>
      </c>
      <c r="K297" s="132"/>
    </row>
    <row r="298" spans="1:11">
      <c r="A298" s="132"/>
      <c r="B298" s="993" t="s">
        <v>1055</v>
      </c>
      <c r="C298" s="952"/>
      <c r="D298" s="1022"/>
      <c r="E298" s="1010"/>
      <c r="F298" s="1010"/>
      <c r="G298" s="1010"/>
      <c r="H298" s="1022"/>
      <c r="I298" s="1010"/>
      <c r="J298" s="1010"/>
      <c r="K298" s="132"/>
    </row>
    <row r="299" spans="1:11" ht="15.95" customHeight="1">
      <c r="A299" s="132"/>
      <c r="B299" s="986" t="s">
        <v>594</v>
      </c>
      <c r="C299" s="998"/>
      <c r="D299" s="987">
        <v>15</v>
      </c>
      <c r="E299" s="948">
        <v>6</v>
      </c>
      <c r="F299" s="948">
        <v>9</v>
      </c>
      <c r="G299" s="1055"/>
      <c r="H299" s="991">
        <v>148</v>
      </c>
      <c r="I299" s="948">
        <v>124</v>
      </c>
      <c r="J299" s="948">
        <v>24</v>
      </c>
      <c r="K299" s="132"/>
    </row>
    <row r="300" spans="1:11">
      <c r="A300" s="132"/>
      <c r="B300" s="993" t="s">
        <v>595</v>
      </c>
      <c r="C300" s="952"/>
      <c r="D300" s="1022"/>
      <c r="E300" s="1010"/>
      <c r="F300" s="1010"/>
      <c r="G300" s="1010"/>
      <c r="H300" s="1022"/>
      <c r="I300" s="1010"/>
      <c r="J300" s="1010"/>
      <c r="K300" s="132"/>
    </row>
    <row r="301" spans="1:11">
      <c r="A301" s="132"/>
      <c r="B301" s="986" t="s">
        <v>631</v>
      </c>
      <c r="C301" s="1010"/>
      <c r="D301" s="987">
        <v>21</v>
      </c>
      <c r="E301" s="948">
        <v>12</v>
      </c>
      <c r="F301" s="948">
        <v>9</v>
      </c>
      <c r="G301" s="948"/>
      <c r="H301" s="991">
        <v>108</v>
      </c>
      <c r="I301" s="948">
        <v>107</v>
      </c>
      <c r="J301" s="948">
        <v>1</v>
      </c>
      <c r="K301" s="132"/>
    </row>
    <row r="302" spans="1:11">
      <c r="A302" s="132"/>
      <c r="B302" s="993" t="s">
        <v>632</v>
      </c>
      <c r="C302" s="1010"/>
      <c r="D302" s="1022"/>
      <c r="E302" s="1010"/>
      <c r="F302" s="1010"/>
      <c r="G302" s="1010"/>
      <c r="H302" s="1022"/>
      <c r="I302" s="1010"/>
      <c r="J302" s="1010"/>
      <c r="K302" s="132"/>
    </row>
    <row r="303" spans="1:11">
      <c r="A303" s="132"/>
      <c r="B303" s="986" t="s">
        <v>863</v>
      </c>
      <c r="C303" s="1010"/>
      <c r="D303" s="1000" t="s">
        <v>43</v>
      </c>
      <c r="E303" s="948" t="s">
        <v>43</v>
      </c>
      <c r="F303" s="948" t="s">
        <v>43</v>
      </c>
      <c r="G303" s="948"/>
      <c r="H303" s="991">
        <v>81</v>
      </c>
      <c r="I303" s="948">
        <v>57</v>
      </c>
      <c r="J303" s="948">
        <v>24</v>
      </c>
      <c r="K303" s="132"/>
    </row>
    <row r="304" spans="1:11">
      <c r="A304" s="132"/>
      <c r="B304" s="993" t="s">
        <v>864</v>
      </c>
      <c r="C304" s="1010"/>
      <c r="D304" s="1022"/>
      <c r="E304" s="1010"/>
      <c r="F304" s="1010"/>
      <c r="G304" s="1010"/>
      <c r="H304" s="1022"/>
      <c r="I304" s="1010"/>
      <c r="J304" s="1010"/>
      <c r="K304" s="132"/>
    </row>
    <row r="305" spans="1:11" ht="6" customHeight="1">
      <c r="A305" s="132"/>
      <c r="B305" s="993"/>
      <c r="C305" s="952"/>
      <c r="D305" s="1022"/>
      <c r="E305" s="1010"/>
      <c r="F305" s="1010"/>
      <c r="G305" s="1010"/>
      <c r="H305" s="1022"/>
      <c r="I305" s="1010"/>
      <c r="J305" s="1010"/>
      <c r="K305" s="132"/>
    </row>
    <row r="306" spans="1:11" ht="24" customHeight="1">
      <c r="A306" s="132"/>
      <c r="B306" s="952" t="s">
        <v>4</v>
      </c>
      <c r="C306" s="952"/>
      <c r="D306" s="1022"/>
      <c r="E306" s="1010"/>
      <c r="F306" s="1010"/>
      <c r="G306" s="1010"/>
      <c r="H306" s="1022"/>
      <c r="I306" s="1010"/>
      <c r="J306" s="1010"/>
      <c r="K306" s="132"/>
    </row>
    <row r="307" spans="1:11" ht="15.95" customHeight="1">
      <c r="A307" s="132"/>
      <c r="B307" s="986" t="s">
        <v>543</v>
      </c>
      <c r="C307" s="998"/>
      <c r="D307" s="987">
        <v>80</v>
      </c>
      <c r="E307" s="948">
        <v>32</v>
      </c>
      <c r="F307" s="948">
        <v>48</v>
      </c>
      <c r="G307" s="1055"/>
      <c r="H307" s="991">
        <v>351</v>
      </c>
      <c r="I307" s="1070">
        <v>302</v>
      </c>
      <c r="J307" s="1070">
        <v>49</v>
      </c>
      <c r="K307" s="132"/>
    </row>
    <row r="308" spans="1:11" ht="16.5" customHeight="1">
      <c r="A308" s="132"/>
      <c r="B308" s="993" t="s">
        <v>544</v>
      </c>
      <c r="C308" s="952"/>
      <c r="D308" s="952"/>
      <c r="E308" s="1002"/>
      <c r="F308" s="1002"/>
      <c r="G308" s="952"/>
      <c r="H308" s="1032"/>
      <c r="I308" s="1033"/>
      <c r="J308" s="1033"/>
      <c r="K308" s="132"/>
    </row>
    <row r="309" spans="1:11" ht="15.95" customHeight="1">
      <c r="A309" s="132"/>
      <c r="B309" s="1149" t="s">
        <v>1056</v>
      </c>
      <c r="C309" s="998"/>
      <c r="D309" s="987">
        <v>15</v>
      </c>
      <c r="E309" s="948">
        <v>5</v>
      </c>
      <c r="F309" s="948">
        <v>10</v>
      </c>
      <c r="G309" s="948"/>
      <c r="H309" s="991">
        <v>62</v>
      </c>
      <c r="I309" s="977">
        <v>46</v>
      </c>
      <c r="J309" s="977">
        <v>16</v>
      </c>
      <c r="K309" s="132"/>
    </row>
    <row r="310" spans="1:11" ht="16.5" customHeight="1">
      <c r="A310" s="132"/>
      <c r="B310" s="1150" t="s">
        <v>1057</v>
      </c>
      <c r="C310" s="952"/>
      <c r="D310" s="952"/>
      <c r="E310" s="1002"/>
      <c r="F310" s="1002"/>
      <c r="G310" s="952"/>
      <c r="H310" s="1036"/>
      <c r="I310" s="1037"/>
      <c r="J310" s="1037"/>
      <c r="K310" s="132"/>
    </row>
    <row r="311" spans="1:11" ht="15.95" customHeight="1">
      <c r="A311" s="132"/>
      <c r="B311" s="986" t="s">
        <v>596</v>
      </c>
      <c r="C311" s="998"/>
      <c r="D311" s="987">
        <v>18</v>
      </c>
      <c r="E311" s="948">
        <v>10</v>
      </c>
      <c r="F311" s="948">
        <v>8</v>
      </c>
      <c r="G311" s="1059"/>
      <c r="H311" s="991">
        <v>115</v>
      </c>
      <c r="I311" s="1059">
        <v>86</v>
      </c>
      <c r="J311" s="1059">
        <v>29</v>
      </c>
      <c r="K311" s="132"/>
    </row>
    <row r="312" spans="1:11" ht="16.5" customHeight="1">
      <c r="A312" s="132"/>
      <c r="B312" s="993" t="s">
        <v>597</v>
      </c>
      <c r="C312" s="952"/>
      <c r="D312" s="952"/>
      <c r="E312" s="1002"/>
      <c r="F312" s="1002"/>
      <c r="G312" s="952"/>
      <c r="H312" s="1032"/>
      <c r="I312" s="1033"/>
      <c r="J312" s="1033"/>
      <c r="K312" s="132"/>
    </row>
    <row r="313" spans="1:11" ht="15.95" customHeight="1">
      <c r="A313" s="132"/>
      <c r="B313" s="1151" t="s">
        <v>1058</v>
      </c>
      <c r="C313" s="998"/>
      <c r="D313" s="1000" t="s">
        <v>43</v>
      </c>
      <c r="E313" s="948" t="s">
        <v>43</v>
      </c>
      <c r="F313" s="948" t="s">
        <v>43</v>
      </c>
      <c r="G313" s="1055"/>
      <c r="H313" s="1058">
        <v>70</v>
      </c>
      <c r="I313" s="948">
        <v>44</v>
      </c>
      <c r="J313" s="948">
        <v>26</v>
      </c>
      <c r="K313" s="132"/>
    </row>
    <row r="314" spans="1:11" ht="16.5" customHeight="1">
      <c r="A314" s="132"/>
      <c r="B314" s="1152" t="s">
        <v>1059</v>
      </c>
      <c r="C314" s="952"/>
      <c r="D314" s="952"/>
      <c r="E314" s="1002"/>
      <c r="F314" s="1002"/>
      <c r="G314" s="952"/>
      <c r="H314" s="1032"/>
      <c r="I314" s="1033"/>
      <c r="J314" s="1033"/>
      <c r="K314" s="132"/>
    </row>
    <row r="315" spans="1:11" ht="16.5" customHeight="1">
      <c r="A315" s="132"/>
      <c r="B315" s="1149" t="s">
        <v>1060</v>
      </c>
      <c r="C315" s="952"/>
      <c r="D315" s="1000" t="s">
        <v>43</v>
      </c>
      <c r="E315" s="948" t="s">
        <v>43</v>
      </c>
      <c r="F315" s="948" t="s">
        <v>43</v>
      </c>
      <c r="G315" s="1055"/>
      <c r="H315" s="991">
        <v>17</v>
      </c>
      <c r="I315" s="948" t="s">
        <v>43</v>
      </c>
      <c r="J315" s="948">
        <v>17</v>
      </c>
      <c r="K315" s="132"/>
    </row>
    <row r="316" spans="1:11" ht="16.5" customHeight="1">
      <c r="A316" s="132"/>
      <c r="B316" s="1152" t="s">
        <v>1061</v>
      </c>
      <c r="C316" s="952"/>
      <c r="D316" s="952"/>
      <c r="E316" s="1002"/>
      <c r="F316" s="1002"/>
      <c r="G316" s="952"/>
      <c r="H316" s="1033"/>
      <c r="I316" s="1033"/>
      <c r="J316" s="1033"/>
      <c r="K316" s="132"/>
    </row>
    <row r="317" spans="1:11" ht="4.5" customHeight="1">
      <c r="A317" s="141"/>
      <c r="B317" s="142"/>
      <c r="C317" s="142"/>
      <c r="D317" s="142"/>
      <c r="E317" s="143"/>
      <c r="F317" s="143"/>
      <c r="G317" s="142"/>
      <c r="H317" s="144"/>
      <c r="I317" s="141"/>
      <c r="J317" s="141"/>
      <c r="K317" s="141"/>
    </row>
    <row r="318" spans="1:11" ht="4.5" customHeight="1">
      <c r="A318" s="132"/>
      <c r="B318" s="140"/>
      <c r="C318" s="140"/>
      <c r="D318" s="140"/>
      <c r="E318" s="145"/>
      <c r="F318" s="145"/>
      <c r="G318" s="140"/>
      <c r="H318" s="146"/>
      <c r="I318" s="132"/>
      <c r="J318" s="132"/>
      <c r="K318" s="132"/>
    </row>
    <row r="319" spans="1:11" s="643" customFormat="1" ht="12" customHeight="1">
      <c r="A319" s="454"/>
      <c r="B319" s="441"/>
      <c r="C319" s="455"/>
      <c r="D319" s="140"/>
      <c r="E319" s="145"/>
      <c r="F319" s="145"/>
      <c r="G319" s="140"/>
      <c r="H319" s="549"/>
      <c r="I319" s="132"/>
      <c r="J319" s="147"/>
      <c r="K319" s="443" t="s">
        <v>845</v>
      </c>
    </row>
    <row r="320" spans="1:11" s="643" customFormat="1" ht="12" customHeight="1">
      <c r="A320" s="454"/>
      <c r="B320" s="456"/>
      <c r="C320" s="455"/>
      <c r="D320" s="140"/>
      <c r="E320" s="145"/>
      <c r="F320" s="145"/>
      <c r="G320" s="140"/>
      <c r="H320" s="207"/>
      <c r="I320" s="132"/>
      <c r="J320" s="147"/>
      <c r="K320" s="446" t="s">
        <v>846</v>
      </c>
    </row>
    <row r="321" spans="1:11" s="650" customFormat="1">
      <c r="A321" s="154"/>
      <c r="B321" s="156"/>
      <c r="C321" s="156"/>
      <c r="D321" s="140"/>
      <c r="E321" s="145"/>
      <c r="F321" s="145"/>
      <c r="G321" s="140"/>
      <c r="H321" s="146"/>
      <c r="I321" s="132"/>
      <c r="J321" s="147"/>
      <c r="K321" s="38"/>
    </row>
  </sheetData>
  <mergeCells count="20">
    <mergeCell ref="D261:F261"/>
    <mergeCell ref="H261:J261"/>
    <mergeCell ref="D196:F197"/>
    <mergeCell ref="H197:J197"/>
    <mergeCell ref="D198:F198"/>
    <mergeCell ref="H198:J198"/>
    <mergeCell ref="D259:F260"/>
    <mergeCell ref="H260:J260"/>
    <mergeCell ref="D70:F70"/>
    <mergeCell ref="H70:J70"/>
    <mergeCell ref="D133:F134"/>
    <mergeCell ref="H134:J134"/>
    <mergeCell ref="D135:F135"/>
    <mergeCell ref="H135:J135"/>
    <mergeCell ref="D8:F9"/>
    <mergeCell ref="H9:J9"/>
    <mergeCell ref="D10:F10"/>
    <mergeCell ref="H10:J10"/>
    <mergeCell ref="D68:F69"/>
    <mergeCell ref="H69:J69"/>
  </mergeCells>
  <printOptions horizontalCentered="1" gridLinesSet="0"/>
  <pageMargins left="0.39370078740157483" right="0.39370078740157483" top="0.74803149606299213" bottom="0.51181102362204722" header="0.31496062992125984" footer="0.31496062992125984"/>
  <pageSetup paperSize="9" scale="73" orientation="portrait" r:id="rId1"/>
  <headerFooter scaleWithDoc="0"/>
  <rowBreaks count="4" manualBreakCount="4">
    <brk id="60" max="11" man="1"/>
    <brk id="125" max="11" man="1"/>
    <brk id="188" max="11" man="1"/>
    <brk id="251" max="11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transitionEvaluation="1">
    <pageSetUpPr fitToPage="1"/>
  </sheetPr>
  <dimension ref="A1:N526"/>
  <sheetViews>
    <sheetView view="pageBreakPreview" zoomScale="90" zoomScaleSheetLayoutView="90" workbookViewId="0">
      <selection activeCell="P11" sqref="P11"/>
    </sheetView>
  </sheetViews>
  <sheetFormatPr defaultColWidth="6.7109375" defaultRowHeight="14.25"/>
  <cols>
    <col min="1" max="1" width="0.85546875" style="73" customWidth="1"/>
    <col min="2" max="2" width="12" style="73" customWidth="1"/>
    <col min="3" max="3" width="30.28515625" style="73" customWidth="1"/>
    <col min="4" max="4" width="1.28515625" style="73" customWidth="1"/>
    <col min="5" max="6" width="9.7109375" style="73" customWidth="1"/>
    <col min="7" max="7" width="13.7109375" style="73" customWidth="1"/>
    <col min="8" max="8" width="1.42578125" style="73" customWidth="1"/>
    <col min="9" max="9" width="9.7109375" style="73" customWidth="1"/>
    <col min="10" max="10" width="10.7109375" style="73" customWidth="1"/>
    <col min="11" max="11" width="13.7109375" style="73" customWidth="1"/>
    <col min="12" max="12" width="0.5703125" style="73" customWidth="1"/>
    <col min="13" max="13" width="0.140625" style="73" hidden="1" customWidth="1"/>
    <col min="14" max="254" width="6.7109375" style="73"/>
    <col min="255" max="255" width="0.85546875" style="73" customWidth="1"/>
    <col min="256" max="256" width="2.42578125" style="73" customWidth="1"/>
    <col min="257" max="257" width="3.85546875" style="73" customWidth="1"/>
    <col min="258" max="258" width="32.140625" style="73" customWidth="1"/>
    <col min="259" max="259" width="1.28515625" style="73" customWidth="1"/>
    <col min="260" max="261" width="8.7109375" style="73" customWidth="1"/>
    <col min="262" max="262" width="11.7109375" style="73" customWidth="1"/>
    <col min="263" max="263" width="1.42578125" style="73" customWidth="1"/>
    <col min="264" max="265" width="8.7109375" style="73" customWidth="1"/>
    <col min="266" max="266" width="11.7109375" style="73" customWidth="1"/>
    <col min="267" max="267" width="0.5703125" style="73" customWidth="1"/>
    <col min="268" max="268" width="0" style="73" hidden="1" customWidth="1"/>
    <col min="269" max="269" width="1.28515625" style="73" customWidth="1"/>
    <col min="270" max="510" width="6.7109375" style="73"/>
    <col min="511" max="511" width="0.85546875" style="73" customWidth="1"/>
    <col min="512" max="512" width="2.42578125" style="73" customWidth="1"/>
    <col min="513" max="513" width="3.85546875" style="73" customWidth="1"/>
    <col min="514" max="514" width="32.140625" style="73" customWidth="1"/>
    <col min="515" max="515" width="1.28515625" style="73" customWidth="1"/>
    <col min="516" max="517" width="8.7109375" style="73" customWidth="1"/>
    <col min="518" max="518" width="11.7109375" style="73" customWidth="1"/>
    <col min="519" max="519" width="1.42578125" style="73" customWidth="1"/>
    <col min="520" max="521" width="8.7109375" style="73" customWidth="1"/>
    <col min="522" max="522" width="11.7109375" style="73" customWidth="1"/>
    <col min="523" max="523" width="0.5703125" style="73" customWidth="1"/>
    <col min="524" max="524" width="0" style="73" hidden="1" customWidth="1"/>
    <col min="525" max="525" width="1.28515625" style="73" customWidth="1"/>
    <col min="526" max="766" width="6.7109375" style="73"/>
    <col min="767" max="767" width="0.85546875" style="73" customWidth="1"/>
    <col min="768" max="768" width="2.42578125" style="73" customWidth="1"/>
    <col min="769" max="769" width="3.85546875" style="73" customWidth="1"/>
    <col min="770" max="770" width="32.140625" style="73" customWidth="1"/>
    <col min="771" max="771" width="1.28515625" style="73" customWidth="1"/>
    <col min="772" max="773" width="8.7109375" style="73" customWidth="1"/>
    <col min="774" max="774" width="11.7109375" style="73" customWidth="1"/>
    <col min="775" max="775" width="1.42578125" style="73" customWidth="1"/>
    <col min="776" max="777" width="8.7109375" style="73" customWidth="1"/>
    <col min="778" max="778" width="11.7109375" style="73" customWidth="1"/>
    <col min="779" max="779" width="0.5703125" style="73" customWidth="1"/>
    <col min="780" max="780" width="0" style="73" hidden="1" customWidth="1"/>
    <col min="781" max="781" width="1.28515625" style="73" customWidth="1"/>
    <col min="782" max="1022" width="6.7109375" style="73"/>
    <col min="1023" max="1023" width="0.85546875" style="73" customWidth="1"/>
    <col min="1024" max="1024" width="2.42578125" style="73" customWidth="1"/>
    <col min="1025" max="1025" width="3.85546875" style="73" customWidth="1"/>
    <col min="1026" max="1026" width="32.140625" style="73" customWidth="1"/>
    <col min="1027" max="1027" width="1.28515625" style="73" customWidth="1"/>
    <col min="1028" max="1029" width="8.7109375" style="73" customWidth="1"/>
    <col min="1030" max="1030" width="11.7109375" style="73" customWidth="1"/>
    <col min="1031" max="1031" width="1.42578125" style="73" customWidth="1"/>
    <col min="1032" max="1033" width="8.7109375" style="73" customWidth="1"/>
    <col min="1034" max="1034" width="11.7109375" style="73" customWidth="1"/>
    <col min="1035" max="1035" width="0.5703125" style="73" customWidth="1"/>
    <col min="1036" max="1036" width="0" style="73" hidden="1" customWidth="1"/>
    <col min="1037" max="1037" width="1.28515625" style="73" customWidth="1"/>
    <col min="1038" max="1278" width="6.7109375" style="73"/>
    <col min="1279" max="1279" width="0.85546875" style="73" customWidth="1"/>
    <col min="1280" max="1280" width="2.42578125" style="73" customWidth="1"/>
    <col min="1281" max="1281" width="3.85546875" style="73" customWidth="1"/>
    <col min="1282" max="1282" width="32.140625" style="73" customWidth="1"/>
    <col min="1283" max="1283" width="1.28515625" style="73" customWidth="1"/>
    <col min="1284" max="1285" width="8.7109375" style="73" customWidth="1"/>
    <col min="1286" max="1286" width="11.7109375" style="73" customWidth="1"/>
    <col min="1287" max="1287" width="1.42578125" style="73" customWidth="1"/>
    <col min="1288" max="1289" width="8.7109375" style="73" customWidth="1"/>
    <col min="1290" max="1290" width="11.7109375" style="73" customWidth="1"/>
    <col min="1291" max="1291" width="0.5703125" style="73" customWidth="1"/>
    <col min="1292" max="1292" width="0" style="73" hidden="1" customWidth="1"/>
    <col min="1293" max="1293" width="1.28515625" style="73" customWidth="1"/>
    <col min="1294" max="1534" width="6.7109375" style="73"/>
    <col min="1535" max="1535" width="0.85546875" style="73" customWidth="1"/>
    <col min="1536" max="1536" width="2.42578125" style="73" customWidth="1"/>
    <col min="1537" max="1537" width="3.85546875" style="73" customWidth="1"/>
    <col min="1538" max="1538" width="32.140625" style="73" customWidth="1"/>
    <col min="1539" max="1539" width="1.28515625" style="73" customWidth="1"/>
    <col min="1540" max="1541" width="8.7109375" style="73" customWidth="1"/>
    <col min="1542" max="1542" width="11.7109375" style="73" customWidth="1"/>
    <col min="1543" max="1543" width="1.42578125" style="73" customWidth="1"/>
    <col min="1544" max="1545" width="8.7109375" style="73" customWidth="1"/>
    <col min="1546" max="1546" width="11.7109375" style="73" customWidth="1"/>
    <col min="1547" max="1547" width="0.5703125" style="73" customWidth="1"/>
    <col min="1548" max="1548" width="0" style="73" hidden="1" customWidth="1"/>
    <col min="1549" max="1549" width="1.28515625" style="73" customWidth="1"/>
    <col min="1550" max="1790" width="6.7109375" style="73"/>
    <col min="1791" max="1791" width="0.85546875" style="73" customWidth="1"/>
    <col min="1792" max="1792" width="2.42578125" style="73" customWidth="1"/>
    <col min="1793" max="1793" width="3.85546875" style="73" customWidth="1"/>
    <col min="1794" max="1794" width="32.140625" style="73" customWidth="1"/>
    <col min="1795" max="1795" width="1.28515625" style="73" customWidth="1"/>
    <col min="1796" max="1797" width="8.7109375" style="73" customWidth="1"/>
    <col min="1798" max="1798" width="11.7109375" style="73" customWidth="1"/>
    <col min="1799" max="1799" width="1.42578125" style="73" customWidth="1"/>
    <col min="1800" max="1801" width="8.7109375" style="73" customWidth="1"/>
    <col min="1802" max="1802" width="11.7109375" style="73" customWidth="1"/>
    <col min="1803" max="1803" width="0.5703125" style="73" customWidth="1"/>
    <col min="1804" max="1804" width="0" style="73" hidden="1" customWidth="1"/>
    <col min="1805" max="1805" width="1.28515625" style="73" customWidth="1"/>
    <col min="1806" max="2046" width="6.7109375" style="73"/>
    <col min="2047" max="2047" width="0.85546875" style="73" customWidth="1"/>
    <col min="2048" max="2048" width="2.42578125" style="73" customWidth="1"/>
    <col min="2049" max="2049" width="3.85546875" style="73" customWidth="1"/>
    <col min="2050" max="2050" width="32.140625" style="73" customWidth="1"/>
    <col min="2051" max="2051" width="1.28515625" style="73" customWidth="1"/>
    <col min="2052" max="2053" width="8.7109375" style="73" customWidth="1"/>
    <col min="2054" max="2054" width="11.7109375" style="73" customWidth="1"/>
    <col min="2055" max="2055" width="1.42578125" style="73" customWidth="1"/>
    <col min="2056" max="2057" width="8.7109375" style="73" customWidth="1"/>
    <col min="2058" max="2058" width="11.7109375" style="73" customWidth="1"/>
    <col min="2059" max="2059" width="0.5703125" style="73" customWidth="1"/>
    <col min="2060" max="2060" width="0" style="73" hidden="1" customWidth="1"/>
    <col min="2061" max="2061" width="1.28515625" style="73" customWidth="1"/>
    <col min="2062" max="2302" width="6.7109375" style="73"/>
    <col min="2303" max="2303" width="0.85546875" style="73" customWidth="1"/>
    <col min="2304" max="2304" width="2.42578125" style="73" customWidth="1"/>
    <col min="2305" max="2305" width="3.85546875" style="73" customWidth="1"/>
    <col min="2306" max="2306" width="32.140625" style="73" customWidth="1"/>
    <col min="2307" max="2307" width="1.28515625" style="73" customWidth="1"/>
    <col min="2308" max="2309" width="8.7109375" style="73" customWidth="1"/>
    <col min="2310" max="2310" width="11.7109375" style="73" customWidth="1"/>
    <col min="2311" max="2311" width="1.42578125" style="73" customWidth="1"/>
    <col min="2312" max="2313" width="8.7109375" style="73" customWidth="1"/>
    <col min="2314" max="2314" width="11.7109375" style="73" customWidth="1"/>
    <col min="2315" max="2315" width="0.5703125" style="73" customWidth="1"/>
    <col min="2316" max="2316" width="0" style="73" hidden="1" customWidth="1"/>
    <col min="2317" max="2317" width="1.28515625" style="73" customWidth="1"/>
    <col min="2318" max="2558" width="6.7109375" style="73"/>
    <col min="2559" max="2559" width="0.85546875" style="73" customWidth="1"/>
    <col min="2560" max="2560" width="2.42578125" style="73" customWidth="1"/>
    <col min="2561" max="2561" width="3.85546875" style="73" customWidth="1"/>
    <col min="2562" max="2562" width="32.140625" style="73" customWidth="1"/>
    <col min="2563" max="2563" width="1.28515625" style="73" customWidth="1"/>
    <col min="2564" max="2565" width="8.7109375" style="73" customWidth="1"/>
    <col min="2566" max="2566" width="11.7109375" style="73" customWidth="1"/>
    <col min="2567" max="2567" width="1.42578125" style="73" customWidth="1"/>
    <col min="2568" max="2569" width="8.7109375" style="73" customWidth="1"/>
    <col min="2570" max="2570" width="11.7109375" style="73" customWidth="1"/>
    <col min="2571" max="2571" width="0.5703125" style="73" customWidth="1"/>
    <col min="2572" max="2572" width="0" style="73" hidden="1" customWidth="1"/>
    <col min="2573" max="2573" width="1.28515625" style="73" customWidth="1"/>
    <col min="2574" max="2814" width="6.7109375" style="73"/>
    <col min="2815" max="2815" width="0.85546875" style="73" customWidth="1"/>
    <col min="2816" max="2816" width="2.42578125" style="73" customWidth="1"/>
    <col min="2817" max="2817" width="3.85546875" style="73" customWidth="1"/>
    <col min="2818" max="2818" width="32.140625" style="73" customWidth="1"/>
    <col min="2819" max="2819" width="1.28515625" style="73" customWidth="1"/>
    <col min="2820" max="2821" width="8.7109375" style="73" customWidth="1"/>
    <col min="2822" max="2822" width="11.7109375" style="73" customWidth="1"/>
    <col min="2823" max="2823" width="1.42578125" style="73" customWidth="1"/>
    <col min="2824" max="2825" width="8.7109375" style="73" customWidth="1"/>
    <col min="2826" max="2826" width="11.7109375" style="73" customWidth="1"/>
    <col min="2827" max="2827" width="0.5703125" style="73" customWidth="1"/>
    <col min="2828" max="2828" width="0" style="73" hidden="1" customWidth="1"/>
    <col min="2829" max="2829" width="1.28515625" style="73" customWidth="1"/>
    <col min="2830" max="3070" width="6.7109375" style="73"/>
    <col min="3071" max="3071" width="0.85546875" style="73" customWidth="1"/>
    <col min="3072" max="3072" width="2.42578125" style="73" customWidth="1"/>
    <col min="3073" max="3073" width="3.85546875" style="73" customWidth="1"/>
    <col min="3074" max="3074" width="32.140625" style="73" customWidth="1"/>
    <col min="3075" max="3075" width="1.28515625" style="73" customWidth="1"/>
    <col min="3076" max="3077" width="8.7109375" style="73" customWidth="1"/>
    <col min="3078" max="3078" width="11.7109375" style="73" customWidth="1"/>
    <col min="3079" max="3079" width="1.42578125" style="73" customWidth="1"/>
    <col min="3080" max="3081" width="8.7109375" style="73" customWidth="1"/>
    <col min="3082" max="3082" width="11.7109375" style="73" customWidth="1"/>
    <col min="3083" max="3083" width="0.5703125" style="73" customWidth="1"/>
    <col min="3084" max="3084" width="0" style="73" hidden="1" customWidth="1"/>
    <col min="3085" max="3085" width="1.28515625" style="73" customWidth="1"/>
    <col min="3086" max="3326" width="6.7109375" style="73"/>
    <col min="3327" max="3327" width="0.85546875" style="73" customWidth="1"/>
    <col min="3328" max="3328" width="2.42578125" style="73" customWidth="1"/>
    <col min="3329" max="3329" width="3.85546875" style="73" customWidth="1"/>
    <col min="3330" max="3330" width="32.140625" style="73" customWidth="1"/>
    <col min="3331" max="3331" width="1.28515625" style="73" customWidth="1"/>
    <col min="3332" max="3333" width="8.7109375" style="73" customWidth="1"/>
    <col min="3334" max="3334" width="11.7109375" style="73" customWidth="1"/>
    <col min="3335" max="3335" width="1.42578125" style="73" customWidth="1"/>
    <col min="3336" max="3337" width="8.7109375" style="73" customWidth="1"/>
    <col min="3338" max="3338" width="11.7109375" style="73" customWidth="1"/>
    <col min="3339" max="3339" width="0.5703125" style="73" customWidth="1"/>
    <col min="3340" max="3340" width="0" style="73" hidden="1" customWidth="1"/>
    <col min="3341" max="3341" width="1.28515625" style="73" customWidth="1"/>
    <col min="3342" max="3582" width="6.7109375" style="73"/>
    <col min="3583" max="3583" width="0.85546875" style="73" customWidth="1"/>
    <col min="3584" max="3584" width="2.42578125" style="73" customWidth="1"/>
    <col min="3585" max="3585" width="3.85546875" style="73" customWidth="1"/>
    <col min="3586" max="3586" width="32.140625" style="73" customWidth="1"/>
    <col min="3587" max="3587" width="1.28515625" style="73" customWidth="1"/>
    <col min="3588" max="3589" width="8.7109375" style="73" customWidth="1"/>
    <col min="3590" max="3590" width="11.7109375" style="73" customWidth="1"/>
    <col min="3591" max="3591" width="1.42578125" style="73" customWidth="1"/>
    <col min="3592" max="3593" width="8.7109375" style="73" customWidth="1"/>
    <col min="3594" max="3594" width="11.7109375" style="73" customWidth="1"/>
    <col min="3595" max="3595" width="0.5703125" style="73" customWidth="1"/>
    <col min="3596" max="3596" width="0" style="73" hidden="1" customWidth="1"/>
    <col min="3597" max="3597" width="1.28515625" style="73" customWidth="1"/>
    <col min="3598" max="3838" width="6.7109375" style="73"/>
    <col min="3839" max="3839" width="0.85546875" style="73" customWidth="1"/>
    <col min="3840" max="3840" width="2.42578125" style="73" customWidth="1"/>
    <col min="3841" max="3841" width="3.85546875" style="73" customWidth="1"/>
    <col min="3842" max="3842" width="32.140625" style="73" customWidth="1"/>
    <col min="3843" max="3843" width="1.28515625" style="73" customWidth="1"/>
    <col min="3844" max="3845" width="8.7109375" style="73" customWidth="1"/>
    <col min="3846" max="3846" width="11.7109375" style="73" customWidth="1"/>
    <col min="3847" max="3847" width="1.42578125" style="73" customWidth="1"/>
    <col min="3848" max="3849" width="8.7109375" style="73" customWidth="1"/>
    <col min="3850" max="3850" width="11.7109375" style="73" customWidth="1"/>
    <col min="3851" max="3851" width="0.5703125" style="73" customWidth="1"/>
    <col min="3852" max="3852" width="0" style="73" hidden="1" customWidth="1"/>
    <col min="3853" max="3853" width="1.28515625" style="73" customWidth="1"/>
    <col min="3854" max="4094" width="6.7109375" style="73"/>
    <col min="4095" max="4095" width="0.85546875" style="73" customWidth="1"/>
    <col min="4096" max="4096" width="2.42578125" style="73" customWidth="1"/>
    <col min="4097" max="4097" width="3.85546875" style="73" customWidth="1"/>
    <col min="4098" max="4098" width="32.140625" style="73" customWidth="1"/>
    <col min="4099" max="4099" width="1.28515625" style="73" customWidth="1"/>
    <col min="4100" max="4101" width="8.7109375" style="73" customWidth="1"/>
    <col min="4102" max="4102" width="11.7109375" style="73" customWidth="1"/>
    <col min="4103" max="4103" width="1.42578125" style="73" customWidth="1"/>
    <col min="4104" max="4105" width="8.7109375" style="73" customWidth="1"/>
    <col min="4106" max="4106" width="11.7109375" style="73" customWidth="1"/>
    <col min="4107" max="4107" width="0.5703125" style="73" customWidth="1"/>
    <col min="4108" max="4108" width="0" style="73" hidden="1" customWidth="1"/>
    <col min="4109" max="4109" width="1.28515625" style="73" customWidth="1"/>
    <col min="4110" max="4350" width="6.7109375" style="73"/>
    <col min="4351" max="4351" width="0.85546875" style="73" customWidth="1"/>
    <col min="4352" max="4352" width="2.42578125" style="73" customWidth="1"/>
    <col min="4353" max="4353" width="3.85546875" style="73" customWidth="1"/>
    <col min="4354" max="4354" width="32.140625" style="73" customWidth="1"/>
    <col min="4355" max="4355" width="1.28515625" style="73" customWidth="1"/>
    <col min="4356" max="4357" width="8.7109375" style="73" customWidth="1"/>
    <col min="4358" max="4358" width="11.7109375" style="73" customWidth="1"/>
    <col min="4359" max="4359" width="1.42578125" style="73" customWidth="1"/>
    <col min="4360" max="4361" width="8.7109375" style="73" customWidth="1"/>
    <col min="4362" max="4362" width="11.7109375" style="73" customWidth="1"/>
    <col min="4363" max="4363" width="0.5703125" style="73" customWidth="1"/>
    <col min="4364" max="4364" width="0" style="73" hidden="1" customWidth="1"/>
    <col min="4365" max="4365" width="1.28515625" style="73" customWidth="1"/>
    <col min="4366" max="4606" width="6.7109375" style="73"/>
    <col min="4607" max="4607" width="0.85546875" style="73" customWidth="1"/>
    <col min="4608" max="4608" width="2.42578125" style="73" customWidth="1"/>
    <col min="4609" max="4609" width="3.85546875" style="73" customWidth="1"/>
    <col min="4610" max="4610" width="32.140625" style="73" customWidth="1"/>
    <col min="4611" max="4611" width="1.28515625" style="73" customWidth="1"/>
    <col min="4612" max="4613" width="8.7109375" style="73" customWidth="1"/>
    <col min="4614" max="4614" width="11.7109375" style="73" customWidth="1"/>
    <col min="4615" max="4615" width="1.42578125" style="73" customWidth="1"/>
    <col min="4616" max="4617" width="8.7109375" style="73" customWidth="1"/>
    <col min="4618" max="4618" width="11.7109375" style="73" customWidth="1"/>
    <col min="4619" max="4619" width="0.5703125" style="73" customWidth="1"/>
    <col min="4620" max="4620" width="0" style="73" hidden="1" customWidth="1"/>
    <col min="4621" max="4621" width="1.28515625" style="73" customWidth="1"/>
    <col min="4622" max="4862" width="6.7109375" style="73"/>
    <col min="4863" max="4863" width="0.85546875" style="73" customWidth="1"/>
    <col min="4864" max="4864" width="2.42578125" style="73" customWidth="1"/>
    <col min="4865" max="4865" width="3.85546875" style="73" customWidth="1"/>
    <col min="4866" max="4866" width="32.140625" style="73" customWidth="1"/>
    <col min="4867" max="4867" width="1.28515625" style="73" customWidth="1"/>
    <col min="4868" max="4869" width="8.7109375" style="73" customWidth="1"/>
    <col min="4870" max="4870" width="11.7109375" style="73" customWidth="1"/>
    <col min="4871" max="4871" width="1.42578125" style="73" customWidth="1"/>
    <col min="4872" max="4873" width="8.7109375" style="73" customWidth="1"/>
    <col min="4874" max="4874" width="11.7109375" style="73" customWidth="1"/>
    <col min="4875" max="4875" width="0.5703125" style="73" customWidth="1"/>
    <col min="4876" max="4876" width="0" style="73" hidden="1" customWidth="1"/>
    <col min="4877" max="4877" width="1.28515625" style="73" customWidth="1"/>
    <col min="4878" max="5118" width="6.7109375" style="73"/>
    <col min="5119" max="5119" width="0.85546875" style="73" customWidth="1"/>
    <col min="5120" max="5120" width="2.42578125" style="73" customWidth="1"/>
    <col min="5121" max="5121" width="3.85546875" style="73" customWidth="1"/>
    <col min="5122" max="5122" width="32.140625" style="73" customWidth="1"/>
    <col min="5123" max="5123" width="1.28515625" style="73" customWidth="1"/>
    <col min="5124" max="5125" width="8.7109375" style="73" customWidth="1"/>
    <col min="5126" max="5126" width="11.7109375" style="73" customWidth="1"/>
    <col min="5127" max="5127" width="1.42578125" style="73" customWidth="1"/>
    <col min="5128" max="5129" width="8.7109375" style="73" customWidth="1"/>
    <col min="5130" max="5130" width="11.7109375" style="73" customWidth="1"/>
    <col min="5131" max="5131" width="0.5703125" style="73" customWidth="1"/>
    <col min="5132" max="5132" width="0" style="73" hidden="1" customWidth="1"/>
    <col min="5133" max="5133" width="1.28515625" style="73" customWidth="1"/>
    <col min="5134" max="5374" width="6.7109375" style="73"/>
    <col min="5375" max="5375" width="0.85546875" style="73" customWidth="1"/>
    <col min="5376" max="5376" width="2.42578125" style="73" customWidth="1"/>
    <col min="5377" max="5377" width="3.85546875" style="73" customWidth="1"/>
    <col min="5378" max="5378" width="32.140625" style="73" customWidth="1"/>
    <col min="5379" max="5379" width="1.28515625" style="73" customWidth="1"/>
    <col min="5380" max="5381" width="8.7109375" style="73" customWidth="1"/>
    <col min="5382" max="5382" width="11.7109375" style="73" customWidth="1"/>
    <col min="5383" max="5383" width="1.42578125" style="73" customWidth="1"/>
    <col min="5384" max="5385" width="8.7109375" style="73" customWidth="1"/>
    <col min="5386" max="5386" width="11.7109375" style="73" customWidth="1"/>
    <col min="5387" max="5387" width="0.5703125" style="73" customWidth="1"/>
    <col min="5388" max="5388" width="0" style="73" hidden="1" customWidth="1"/>
    <col min="5389" max="5389" width="1.28515625" style="73" customWidth="1"/>
    <col min="5390" max="5630" width="6.7109375" style="73"/>
    <col min="5631" max="5631" width="0.85546875" style="73" customWidth="1"/>
    <col min="5632" max="5632" width="2.42578125" style="73" customWidth="1"/>
    <col min="5633" max="5633" width="3.85546875" style="73" customWidth="1"/>
    <col min="5634" max="5634" width="32.140625" style="73" customWidth="1"/>
    <col min="5635" max="5635" width="1.28515625" style="73" customWidth="1"/>
    <col min="5636" max="5637" width="8.7109375" style="73" customWidth="1"/>
    <col min="5638" max="5638" width="11.7109375" style="73" customWidth="1"/>
    <col min="5639" max="5639" width="1.42578125" style="73" customWidth="1"/>
    <col min="5640" max="5641" width="8.7109375" style="73" customWidth="1"/>
    <col min="5642" max="5642" width="11.7109375" style="73" customWidth="1"/>
    <col min="5643" max="5643" width="0.5703125" style="73" customWidth="1"/>
    <col min="5644" max="5644" width="0" style="73" hidden="1" customWidth="1"/>
    <col min="5645" max="5645" width="1.28515625" style="73" customWidth="1"/>
    <col min="5646" max="5886" width="6.7109375" style="73"/>
    <col min="5887" max="5887" width="0.85546875" style="73" customWidth="1"/>
    <col min="5888" max="5888" width="2.42578125" style="73" customWidth="1"/>
    <col min="5889" max="5889" width="3.85546875" style="73" customWidth="1"/>
    <col min="5890" max="5890" width="32.140625" style="73" customWidth="1"/>
    <col min="5891" max="5891" width="1.28515625" style="73" customWidth="1"/>
    <col min="5892" max="5893" width="8.7109375" style="73" customWidth="1"/>
    <col min="5894" max="5894" width="11.7109375" style="73" customWidth="1"/>
    <col min="5895" max="5895" width="1.42578125" style="73" customWidth="1"/>
    <col min="5896" max="5897" width="8.7109375" style="73" customWidth="1"/>
    <col min="5898" max="5898" width="11.7109375" style="73" customWidth="1"/>
    <col min="5899" max="5899" width="0.5703125" style="73" customWidth="1"/>
    <col min="5900" max="5900" width="0" style="73" hidden="1" customWidth="1"/>
    <col min="5901" max="5901" width="1.28515625" style="73" customWidth="1"/>
    <col min="5902" max="6142" width="6.7109375" style="73"/>
    <col min="6143" max="6143" width="0.85546875" style="73" customWidth="1"/>
    <col min="6144" max="6144" width="2.42578125" style="73" customWidth="1"/>
    <col min="6145" max="6145" width="3.85546875" style="73" customWidth="1"/>
    <col min="6146" max="6146" width="32.140625" style="73" customWidth="1"/>
    <col min="6147" max="6147" width="1.28515625" style="73" customWidth="1"/>
    <col min="6148" max="6149" width="8.7109375" style="73" customWidth="1"/>
    <col min="6150" max="6150" width="11.7109375" style="73" customWidth="1"/>
    <col min="6151" max="6151" width="1.42578125" style="73" customWidth="1"/>
    <col min="6152" max="6153" width="8.7109375" style="73" customWidth="1"/>
    <col min="6154" max="6154" width="11.7109375" style="73" customWidth="1"/>
    <col min="6155" max="6155" width="0.5703125" style="73" customWidth="1"/>
    <col min="6156" max="6156" width="0" style="73" hidden="1" customWidth="1"/>
    <col min="6157" max="6157" width="1.28515625" style="73" customWidth="1"/>
    <col min="6158" max="6398" width="6.7109375" style="73"/>
    <col min="6399" max="6399" width="0.85546875" style="73" customWidth="1"/>
    <col min="6400" max="6400" width="2.42578125" style="73" customWidth="1"/>
    <col min="6401" max="6401" width="3.85546875" style="73" customWidth="1"/>
    <col min="6402" max="6402" width="32.140625" style="73" customWidth="1"/>
    <col min="6403" max="6403" width="1.28515625" style="73" customWidth="1"/>
    <col min="6404" max="6405" width="8.7109375" style="73" customWidth="1"/>
    <col min="6406" max="6406" width="11.7109375" style="73" customWidth="1"/>
    <col min="6407" max="6407" width="1.42578125" style="73" customWidth="1"/>
    <col min="6408" max="6409" width="8.7109375" style="73" customWidth="1"/>
    <col min="6410" max="6410" width="11.7109375" style="73" customWidth="1"/>
    <col min="6411" max="6411" width="0.5703125" style="73" customWidth="1"/>
    <col min="6412" max="6412" width="0" style="73" hidden="1" customWidth="1"/>
    <col min="6413" max="6413" width="1.28515625" style="73" customWidth="1"/>
    <col min="6414" max="6654" width="6.7109375" style="73"/>
    <col min="6655" max="6655" width="0.85546875" style="73" customWidth="1"/>
    <col min="6656" max="6656" width="2.42578125" style="73" customWidth="1"/>
    <col min="6657" max="6657" width="3.85546875" style="73" customWidth="1"/>
    <col min="6658" max="6658" width="32.140625" style="73" customWidth="1"/>
    <col min="6659" max="6659" width="1.28515625" style="73" customWidth="1"/>
    <col min="6660" max="6661" width="8.7109375" style="73" customWidth="1"/>
    <col min="6662" max="6662" width="11.7109375" style="73" customWidth="1"/>
    <col min="6663" max="6663" width="1.42578125" style="73" customWidth="1"/>
    <col min="6664" max="6665" width="8.7109375" style="73" customWidth="1"/>
    <col min="6666" max="6666" width="11.7109375" style="73" customWidth="1"/>
    <col min="6667" max="6667" width="0.5703125" style="73" customWidth="1"/>
    <col min="6668" max="6668" width="0" style="73" hidden="1" customWidth="1"/>
    <col min="6669" max="6669" width="1.28515625" style="73" customWidth="1"/>
    <col min="6670" max="6910" width="6.7109375" style="73"/>
    <col min="6911" max="6911" width="0.85546875" style="73" customWidth="1"/>
    <col min="6912" max="6912" width="2.42578125" style="73" customWidth="1"/>
    <col min="6913" max="6913" width="3.85546875" style="73" customWidth="1"/>
    <col min="6914" max="6914" width="32.140625" style="73" customWidth="1"/>
    <col min="6915" max="6915" width="1.28515625" style="73" customWidth="1"/>
    <col min="6916" max="6917" width="8.7109375" style="73" customWidth="1"/>
    <col min="6918" max="6918" width="11.7109375" style="73" customWidth="1"/>
    <col min="6919" max="6919" width="1.42578125" style="73" customWidth="1"/>
    <col min="6920" max="6921" width="8.7109375" style="73" customWidth="1"/>
    <col min="6922" max="6922" width="11.7109375" style="73" customWidth="1"/>
    <col min="6923" max="6923" width="0.5703125" style="73" customWidth="1"/>
    <col min="6924" max="6924" width="0" style="73" hidden="1" customWidth="1"/>
    <col min="6925" max="6925" width="1.28515625" style="73" customWidth="1"/>
    <col min="6926" max="7166" width="6.7109375" style="73"/>
    <col min="7167" max="7167" width="0.85546875" style="73" customWidth="1"/>
    <col min="7168" max="7168" width="2.42578125" style="73" customWidth="1"/>
    <col min="7169" max="7169" width="3.85546875" style="73" customWidth="1"/>
    <col min="7170" max="7170" width="32.140625" style="73" customWidth="1"/>
    <col min="7171" max="7171" width="1.28515625" style="73" customWidth="1"/>
    <col min="7172" max="7173" width="8.7109375" style="73" customWidth="1"/>
    <col min="7174" max="7174" width="11.7109375" style="73" customWidth="1"/>
    <col min="7175" max="7175" width="1.42578125" style="73" customWidth="1"/>
    <col min="7176" max="7177" width="8.7109375" style="73" customWidth="1"/>
    <col min="7178" max="7178" width="11.7109375" style="73" customWidth="1"/>
    <col min="7179" max="7179" width="0.5703125" style="73" customWidth="1"/>
    <col min="7180" max="7180" width="0" style="73" hidden="1" customWidth="1"/>
    <col min="7181" max="7181" width="1.28515625" style="73" customWidth="1"/>
    <col min="7182" max="7422" width="6.7109375" style="73"/>
    <col min="7423" max="7423" width="0.85546875" style="73" customWidth="1"/>
    <col min="7424" max="7424" width="2.42578125" style="73" customWidth="1"/>
    <col min="7425" max="7425" width="3.85546875" style="73" customWidth="1"/>
    <col min="7426" max="7426" width="32.140625" style="73" customWidth="1"/>
    <col min="7427" max="7427" width="1.28515625" style="73" customWidth="1"/>
    <col min="7428" max="7429" width="8.7109375" style="73" customWidth="1"/>
    <col min="7430" max="7430" width="11.7109375" style="73" customWidth="1"/>
    <col min="7431" max="7431" width="1.42578125" style="73" customWidth="1"/>
    <col min="7432" max="7433" width="8.7109375" style="73" customWidth="1"/>
    <col min="7434" max="7434" width="11.7109375" style="73" customWidth="1"/>
    <col min="7435" max="7435" width="0.5703125" style="73" customWidth="1"/>
    <col min="7436" max="7436" width="0" style="73" hidden="1" customWidth="1"/>
    <col min="7437" max="7437" width="1.28515625" style="73" customWidth="1"/>
    <col min="7438" max="7678" width="6.7109375" style="73"/>
    <col min="7679" max="7679" width="0.85546875" style="73" customWidth="1"/>
    <col min="7680" max="7680" width="2.42578125" style="73" customWidth="1"/>
    <col min="7681" max="7681" width="3.85546875" style="73" customWidth="1"/>
    <col min="7682" max="7682" width="32.140625" style="73" customWidth="1"/>
    <col min="7683" max="7683" width="1.28515625" style="73" customWidth="1"/>
    <col min="7684" max="7685" width="8.7109375" style="73" customWidth="1"/>
    <col min="7686" max="7686" width="11.7109375" style="73" customWidth="1"/>
    <col min="7687" max="7687" width="1.42578125" style="73" customWidth="1"/>
    <col min="7688" max="7689" width="8.7109375" style="73" customWidth="1"/>
    <col min="7690" max="7690" width="11.7109375" style="73" customWidth="1"/>
    <col min="7691" max="7691" width="0.5703125" style="73" customWidth="1"/>
    <col min="7692" max="7692" width="0" style="73" hidden="1" customWidth="1"/>
    <col min="7693" max="7693" width="1.28515625" style="73" customWidth="1"/>
    <col min="7694" max="7934" width="6.7109375" style="73"/>
    <col min="7935" max="7935" width="0.85546875" style="73" customWidth="1"/>
    <col min="7936" max="7936" width="2.42578125" style="73" customWidth="1"/>
    <col min="7937" max="7937" width="3.85546875" style="73" customWidth="1"/>
    <col min="7938" max="7938" width="32.140625" style="73" customWidth="1"/>
    <col min="7939" max="7939" width="1.28515625" style="73" customWidth="1"/>
    <col min="7940" max="7941" width="8.7109375" style="73" customWidth="1"/>
    <col min="7942" max="7942" width="11.7109375" style="73" customWidth="1"/>
    <col min="7943" max="7943" width="1.42578125" style="73" customWidth="1"/>
    <col min="7944" max="7945" width="8.7109375" style="73" customWidth="1"/>
    <col min="7946" max="7946" width="11.7109375" style="73" customWidth="1"/>
    <col min="7947" max="7947" width="0.5703125" style="73" customWidth="1"/>
    <col min="7948" max="7948" width="0" style="73" hidden="1" customWidth="1"/>
    <col min="7949" max="7949" width="1.28515625" style="73" customWidth="1"/>
    <col min="7950" max="8190" width="6.7109375" style="73"/>
    <col min="8191" max="8191" width="0.85546875" style="73" customWidth="1"/>
    <col min="8192" max="8192" width="2.42578125" style="73" customWidth="1"/>
    <col min="8193" max="8193" width="3.85546875" style="73" customWidth="1"/>
    <col min="8194" max="8194" width="32.140625" style="73" customWidth="1"/>
    <col min="8195" max="8195" width="1.28515625" style="73" customWidth="1"/>
    <col min="8196" max="8197" width="8.7109375" style="73" customWidth="1"/>
    <col min="8198" max="8198" width="11.7109375" style="73" customWidth="1"/>
    <col min="8199" max="8199" width="1.42578125" style="73" customWidth="1"/>
    <col min="8200" max="8201" width="8.7109375" style="73" customWidth="1"/>
    <col min="8202" max="8202" width="11.7109375" style="73" customWidth="1"/>
    <col min="8203" max="8203" width="0.5703125" style="73" customWidth="1"/>
    <col min="8204" max="8204" width="0" style="73" hidden="1" customWidth="1"/>
    <col min="8205" max="8205" width="1.28515625" style="73" customWidth="1"/>
    <col min="8206" max="8446" width="6.7109375" style="73"/>
    <col min="8447" max="8447" width="0.85546875" style="73" customWidth="1"/>
    <col min="8448" max="8448" width="2.42578125" style="73" customWidth="1"/>
    <col min="8449" max="8449" width="3.85546875" style="73" customWidth="1"/>
    <col min="8450" max="8450" width="32.140625" style="73" customWidth="1"/>
    <col min="8451" max="8451" width="1.28515625" style="73" customWidth="1"/>
    <col min="8452" max="8453" width="8.7109375" style="73" customWidth="1"/>
    <col min="8454" max="8454" width="11.7109375" style="73" customWidth="1"/>
    <col min="8455" max="8455" width="1.42578125" style="73" customWidth="1"/>
    <col min="8456" max="8457" width="8.7109375" style="73" customWidth="1"/>
    <col min="8458" max="8458" width="11.7109375" style="73" customWidth="1"/>
    <col min="8459" max="8459" width="0.5703125" style="73" customWidth="1"/>
    <col min="8460" max="8460" width="0" style="73" hidden="1" customWidth="1"/>
    <col min="8461" max="8461" width="1.28515625" style="73" customWidth="1"/>
    <col min="8462" max="8702" width="6.7109375" style="73"/>
    <col min="8703" max="8703" width="0.85546875" style="73" customWidth="1"/>
    <col min="8704" max="8704" width="2.42578125" style="73" customWidth="1"/>
    <col min="8705" max="8705" width="3.85546875" style="73" customWidth="1"/>
    <col min="8706" max="8706" width="32.140625" style="73" customWidth="1"/>
    <col min="8707" max="8707" width="1.28515625" style="73" customWidth="1"/>
    <col min="8708" max="8709" width="8.7109375" style="73" customWidth="1"/>
    <col min="8710" max="8710" width="11.7109375" style="73" customWidth="1"/>
    <col min="8711" max="8711" width="1.42578125" style="73" customWidth="1"/>
    <col min="8712" max="8713" width="8.7109375" style="73" customWidth="1"/>
    <col min="8714" max="8714" width="11.7109375" style="73" customWidth="1"/>
    <col min="8715" max="8715" width="0.5703125" style="73" customWidth="1"/>
    <col min="8716" max="8716" width="0" style="73" hidden="1" customWidth="1"/>
    <col min="8717" max="8717" width="1.28515625" style="73" customWidth="1"/>
    <col min="8718" max="8958" width="6.7109375" style="73"/>
    <col min="8959" max="8959" width="0.85546875" style="73" customWidth="1"/>
    <col min="8960" max="8960" width="2.42578125" style="73" customWidth="1"/>
    <col min="8961" max="8961" width="3.85546875" style="73" customWidth="1"/>
    <col min="8962" max="8962" width="32.140625" style="73" customWidth="1"/>
    <col min="8963" max="8963" width="1.28515625" style="73" customWidth="1"/>
    <col min="8964" max="8965" width="8.7109375" style="73" customWidth="1"/>
    <col min="8966" max="8966" width="11.7109375" style="73" customWidth="1"/>
    <col min="8967" max="8967" width="1.42578125" style="73" customWidth="1"/>
    <col min="8968" max="8969" width="8.7109375" style="73" customWidth="1"/>
    <col min="8970" max="8970" width="11.7109375" style="73" customWidth="1"/>
    <col min="8971" max="8971" width="0.5703125" style="73" customWidth="1"/>
    <col min="8972" max="8972" width="0" style="73" hidden="1" customWidth="1"/>
    <col min="8973" max="8973" width="1.28515625" style="73" customWidth="1"/>
    <col min="8974" max="9214" width="6.7109375" style="73"/>
    <col min="9215" max="9215" width="0.85546875" style="73" customWidth="1"/>
    <col min="9216" max="9216" width="2.42578125" style="73" customWidth="1"/>
    <col min="9217" max="9217" width="3.85546875" style="73" customWidth="1"/>
    <col min="9218" max="9218" width="32.140625" style="73" customWidth="1"/>
    <col min="9219" max="9219" width="1.28515625" style="73" customWidth="1"/>
    <col min="9220" max="9221" width="8.7109375" style="73" customWidth="1"/>
    <col min="9222" max="9222" width="11.7109375" style="73" customWidth="1"/>
    <col min="9223" max="9223" width="1.42578125" style="73" customWidth="1"/>
    <col min="9224" max="9225" width="8.7109375" style="73" customWidth="1"/>
    <col min="9226" max="9226" width="11.7109375" style="73" customWidth="1"/>
    <col min="9227" max="9227" width="0.5703125" style="73" customWidth="1"/>
    <col min="9228" max="9228" width="0" style="73" hidden="1" customWidth="1"/>
    <col min="9229" max="9229" width="1.28515625" style="73" customWidth="1"/>
    <col min="9230" max="9470" width="6.7109375" style="73"/>
    <col min="9471" max="9471" width="0.85546875" style="73" customWidth="1"/>
    <col min="9472" max="9472" width="2.42578125" style="73" customWidth="1"/>
    <col min="9473" max="9473" width="3.85546875" style="73" customWidth="1"/>
    <col min="9474" max="9474" width="32.140625" style="73" customWidth="1"/>
    <col min="9475" max="9475" width="1.28515625" style="73" customWidth="1"/>
    <col min="9476" max="9477" width="8.7109375" style="73" customWidth="1"/>
    <col min="9478" max="9478" width="11.7109375" style="73" customWidth="1"/>
    <col min="9479" max="9479" width="1.42578125" style="73" customWidth="1"/>
    <col min="9480" max="9481" width="8.7109375" style="73" customWidth="1"/>
    <col min="9482" max="9482" width="11.7109375" style="73" customWidth="1"/>
    <col min="9483" max="9483" width="0.5703125" style="73" customWidth="1"/>
    <col min="9484" max="9484" width="0" style="73" hidden="1" customWidth="1"/>
    <col min="9485" max="9485" width="1.28515625" style="73" customWidth="1"/>
    <col min="9486" max="9726" width="6.7109375" style="73"/>
    <col min="9727" max="9727" width="0.85546875" style="73" customWidth="1"/>
    <col min="9728" max="9728" width="2.42578125" style="73" customWidth="1"/>
    <col min="9729" max="9729" width="3.85546875" style="73" customWidth="1"/>
    <col min="9730" max="9730" width="32.140625" style="73" customWidth="1"/>
    <col min="9731" max="9731" width="1.28515625" style="73" customWidth="1"/>
    <col min="9732" max="9733" width="8.7109375" style="73" customWidth="1"/>
    <col min="9734" max="9734" width="11.7109375" style="73" customWidth="1"/>
    <col min="9735" max="9735" width="1.42578125" style="73" customWidth="1"/>
    <col min="9736" max="9737" width="8.7109375" style="73" customWidth="1"/>
    <col min="9738" max="9738" width="11.7109375" style="73" customWidth="1"/>
    <col min="9739" max="9739" width="0.5703125" style="73" customWidth="1"/>
    <col min="9740" max="9740" width="0" style="73" hidden="1" customWidth="1"/>
    <col min="9741" max="9741" width="1.28515625" style="73" customWidth="1"/>
    <col min="9742" max="9982" width="6.7109375" style="73"/>
    <col min="9983" max="9983" width="0.85546875" style="73" customWidth="1"/>
    <col min="9984" max="9984" width="2.42578125" style="73" customWidth="1"/>
    <col min="9985" max="9985" width="3.85546875" style="73" customWidth="1"/>
    <col min="9986" max="9986" width="32.140625" style="73" customWidth="1"/>
    <col min="9987" max="9987" width="1.28515625" style="73" customWidth="1"/>
    <col min="9988" max="9989" width="8.7109375" style="73" customWidth="1"/>
    <col min="9990" max="9990" width="11.7109375" style="73" customWidth="1"/>
    <col min="9991" max="9991" width="1.42578125" style="73" customWidth="1"/>
    <col min="9992" max="9993" width="8.7109375" style="73" customWidth="1"/>
    <col min="9994" max="9994" width="11.7109375" style="73" customWidth="1"/>
    <col min="9995" max="9995" width="0.5703125" style="73" customWidth="1"/>
    <col min="9996" max="9996" width="0" style="73" hidden="1" customWidth="1"/>
    <col min="9997" max="9997" width="1.28515625" style="73" customWidth="1"/>
    <col min="9998" max="10238" width="6.7109375" style="73"/>
    <col min="10239" max="10239" width="0.85546875" style="73" customWidth="1"/>
    <col min="10240" max="10240" width="2.42578125" style="73" customWidth="1"/>
    <col min="10241" max="10241" width="3.85546875" style="73" customWidth="1"/>
    <col min="10242" max="10242" width="32.140625" style="73" customWidth="1"/>
    <col min="10243" max="10243" width="1.28515625" style="73" customWidth="1"/>
    <col min="10244" max="10245" width="8.7109375" style="73" customWidth="1"/>
    <col min="10246" max="10246" width="11.7109375" style="73" customWidth="1"/>
    <col min="10247" max="10247" width="1.42578125" style="73" customWidth="1"/>
    <col min="10248" max="10249" width="8.7109375" style="73" customWidth="1"/>
    <col min="10250" max="10250" width="11.7109375" style="73" customWidth="1"/>
    <col min="10251" max="10251" width="0.5703125" style="73" customWidth="1"/>
    <col min="10252" max="10252" width="0" style="73" hidden="1" customWidth="1"/>
    <col min="10253" max="10253" width="1.28515625" style="73" customWidth="1"/>
    <col min="10254" max="10494" width="6.7109375" style="73"/>
    <col min="10495" max="10495" width="0.85546875" style="73" customWidth="1"/>
    <col min="10496" max="10496" width="2.42578125" style="73" customWidth="1"/>
    <col min="10497" max="10497" width="3.85546875" style="73" customWidth="1"/>
    <col min="10498" max="10498" width="32.140625" style="73" customWidth="1"/>
    <col min="10499" max="10499" width="1.28515625" style="73" customWidth="1"/>
    <col min="10500" max="10501" width="8.7109375" style="73" customWidth="1"/>
    <col min="10502" max="10502" width="11.7109375" style="73" customWidth="1"/>
    <col min="10503" max="10503" width="1.42578125" style="73" customWidth="1"/>
    <col min="10504" max="10505" width="8.7109375" style="73" customWidth="1"/>
    <col min="10506" max="10506" width="11.7109375" style="73" customWidth="1"/>
    <col min="10507" max="10507" width="0.5703125" style="73" customWidth="1"/>
    <col min="10508" max="10508" width="0" style="73" hidden="1" customWidth="1"/>
    <col min="10509" max="10509" width="1.28515625" style="73" customWidth="1"/>
    <col min="10510" max="10750" width="6.7109375" style="73"/>
    <col min="10751" max="10751" width="0.85546875" style="73" customWidth="1"/>
    <col min="10752" max="10752" width="2.42578125" style="73" customWidth="1"/>
    <col min="10753" max="10753" width="3.85546875" style="73" customWidth="1"/>
    <col min="10754" max="10754" width="32.140625" style="73" customWidth="1"/>
    <col min="10755" max="10755" width="1.28515625" style="73" customWidth="1"/>
    <col min="10756" max="10757" width="8.7109375" style="73" customWidth="1"/>
    <col min="10758" max="10758" width="11.7109375" style="73" customWidth="1"/>
    <col min="10759" max="10759" width="1.42578125" style="73" customWidth="1"/>
    <col min="10760" max="10761" width="8.7109375" style="73" customWidth="1"/>
    <col min="10762" max="10762" width="11.7109375" style="73" customWidth="1"/>
    <col min="10763" max="10763" width="0.5703125" style="73" customWidth="1"/>
    <col min="10764" max="10764" width="0" style="73" hidden="1" customWidth="1"/>
    <col min="10765" max="10765" width="1.28515625" style="73" customWidth="1"/>
    <col min="10766" max="11006" width="6.7109375" style="73"/>
    <col min="11007" max="11007" width="0.85546875" style="73" customWidth="1"/>
    <col min="11008" max="11008" width="2.42578125" style="73" customWidth="1"/>
    <col min="11009" max="11009" width="3.85546875" style="73" customWidth="1"/>
    <col min="11010" max="11010" width="32.140625" style="73" customWidth="1"/>
    <col min="11011" max="11011" width="1.28515625" style="73" customWidth="1"/>
    <col min="11012" max="11013" width="8.7109375" style="73" customWidth="1"/>
    <col min="11014" max="11014" width="11.7109375" style="73" customWidth="1"/>
    <col min="11015" max="11015" width="1.42578125" style="73" customWidth="1"/>
    <col min="11016" max="11017" width="8.7109375" style="73" customWidth="1"/>
    <col min="11018" max="11018" width="11.7109375" style="73" customWidth="1"/>
    <col min="11019" max="11019" width="0.5703125" style="73" customWidth="1"/>
    <col min="11020" max="11020" width="0" style="73" hidden="1" customWidth="1"/>
    <col min="11021" max="11021" width="1.28515625" style="73" customWidth="1"/>
    <col min="11022" max="11262" width="6.7109375" style="73"/>
    <col min="11263" max="11263" width="0.85546875" style="73" customWidth="1"/>
    <col min="11264" max="11264" width="2.42578125" style="73" customWidth="1"/>
    <col min="11265" max="11265" width="3.85546875" style="73" customWidth="1"/>
    <col min="11266" max="11266" width="32.140625" style="73" customWidth="1"/>
    <col min="11267" max="11267" width="1.28515625" style="73" customWidth="1"/>
    <col min="11268" max="11269" width="8.7109375" style="73" customWidth="1"/>
    <col min="11270" max="11270" width="11.7109375" style="73" customWidth="1"/>
    <col min="11271" max="11271" width="1.42578125" style="73" customWidth="1"/>
    <col min="11272" max="11273" width="8.7109375" style="73" customWidth="1"/>
    <col min="11274" max="11274" width="11.7109375" style="73" customWidth="1"/>
    <col min="11275" max="11275" width="0.5703125" style="73" customWidth="1"/>
    <col min="11276" max="11276" width="0" style="73" hidden="1" customWidth="1"/>
    <col min="11277" max="11277" width="1.28515625" style="73" customWidth="1"/>
    <col min="11278" max="11518" width="6.7109375" style="73"/>
    <col min="11519" max="11519" width="0.85546875" style="73" customWidth="1"/>
    <col min="11520" max="11520" width="2.42578125" style="73" customWidth="1"/>
    <col min="11521" max="11521" width="3.85546875" style="73" customWidth="1"/>
    <col min="11522" max="11522" width="32.140625" style="73" customWidth="1"/>
    <col min="11523" max="11523" width="1.28515625" style="73" customWidth="1"/>
    <col min="11524" max="11525" width="8.7109375" style="73" customWidth="1"/>
    <col min="11526" max="11526" width="11.7109375" style="73" customWidth="1"/>
    <col min="11527" max="11527" width="1.42578125" style="73" customWidth="1"/>
    <col min="11528" max="11529" width="8.7109375" style="73" customWidth="1"/>
    <col min="11530" max="11530" width="11.7109375" style="73" customWidth="1"/>
    <col min="11531" max="11531" width="0.5703125" style="73" customWidth="1"/>
    <col min="11532" max="11532" width="0" style="73" hidden="1" customWidth="1"/>
    <col min="11533" max="11533" width="1.28515625" style="73" customWidth="1"/>
    <col min="11534" max="11774" width="6.7109375" style="73"/>
    <col min="11775" max="11775" width="0.85546875" style="73" customWidth="1"/>
    <col min="11776" max="11776" width="2.42578125" style="73" customWidth="1"/>
    <col min="11777" max="11777" width="3.85546875" style="73" customWidth="1"/>
    <col min="11778" max="11778" width="32.140625" style="73" customWidth="1"/>
    <col min="11779" max="11779" width="1.28515625" style="73" customWidth="1"/>
    <col min="11780" max="11781" width="8.7109375" style="73" customWidth="1"/>
    <col min="11782" max="11782" width="11.7109375" style="73" customWidth="1"/>
    <col min="11783" max="11783" width="1.42578125" style="73" customWidth="1"/>
    <col min="11784" max="11785" width="8.7109375" style="73" customWidth="1"/>
    <col min="11786" max="11786" width="11.7109375" style="73" customWidth="1"/>
    <col min="11787" max="11787" width="0.5703125" style="73" customWidth="1"/>
    <col min="11788" max="11788" width="0" style="73" hidden="1" customWidth="1"/>
    <col min="11789" max="11789" width="1.28515625" style="73" customWidth="1"/>
    <col min="11790" max="12030" width="6.7109375" style="73"/>
    <col min="12031" max="12031" width="0.85546875" style="73" customWidth="1"/>
    <col min="12032" max="12032" width="2.42578125" style="73" customWidth="1"/>
    <col min="12033" max="12033" width="3.85546875" style="73" customWidth="1"/>
    <col min="12034" max="12034" width="32.140625" style="73" customWidth="1"/>
    <col min="12035" max="12035" width="1.28515625" style="73" customWidth="1"/>
    <col min="12036" max="12037" width="8.7109375" style="73" customWidth="1"/>
    <col min="12038" max="12038" width="11.7109375" style="73" customWidth="1"/>
    <col min="12039" max="12039" width="1.42578125" style="73" customWidth="1"/>
    <col min="12040" max="12041" width="8.7109375" style="73" customWidth="1"/>
    <col min="12042" max="12042" width="11.7109375" style="73" customWidth="1"/>
    <col min="12043" max="12043" width="0.5703125" style="73" customWidth="1"/>
    <col min="12044" max="12044" width="0" style="73" hidden="1" customWidth="1"/>
    <col min="12045" max="12045" width="1.28515625" style="73" customWidth="1"/>
    <col min="12046" max="12286" width="6.7109375" style="73"/>
    <col min="12287" max="12287" width="0.85546875" style="73" customWidth="1"/>
    <col min="12288" max="12288" width="2.42578125" style="73" customWidth="1"/>
    <col min="12289" max="12289" width="3.85546875" style="73" customWidth="1"/>
    <col min="12290" max="12290" width="32.140625" style="73" customWidth="1"/>
    <col min="12291" max="12291" width="1.28515625" style="73" customWidth="1"/>
    <col min="12292" max="12293" width="8.7109375" style="73" customWidth="1"/>
    <col min="12294" max="12294" width="11.7109375" style="73" customWidth="1"/>
    <col min="12295" max="12295" width="1.42578125" style="73" customWidth="1"/>
    <col min="12296" max="12297" width="8.7109375" style="73" customWidth="1"/>
    <col min="12298" max="12298" width="11.7109375" style="73" customWidth="1"/>
    <col min="12299" max="12299" width="0.5703125" style="73" customWidth="1"/>
    <col min="12300" max="12300" width="0" style="73" hidden="1" customWidth="1"/>
    <col min="12301" max="12301" width="1.28515625" style="73" customWidth="1"/>
    <col min="12302" max="12542" width="6.7109375" style="73"/>
    <col min="12543" max="12543" width="0.85546875" style="73" customWidth="1"/>
    <col min="12544" max="12544" width="2.42578125" style="73" customWidth="1"/>
    <col min="12545" max="12545" width="3.85546875" style="73" customWidth="1"/>
    <col min="12546" max="12546" width="32.140625" style="73" customWidth="1"/>
    <col min="12547" max="12547" width="1.28515625" style="73" customWidth="1"/>
    <col min="12548" max="12549" width="8.7109375" style="73" customWidth="1"/>
    <col min="12550" max="12550" width="11.7109375" style="73" customWidth="1"/>
    <col min="12551" max="12551" width="1.42578125" style="73" customWidth="1"/>
    <col min="12552" max="12553" width="8.7109375" style="73" customWidth="1"/>
    <col min="12554" max="12554" width="11.7109375" style="73" customWidth="1"/>
    <col min="12555" max="12555" width="0.5703125" style="73" customWidth="1"/>
    <col min="12556" max="12556" width="0" style="73" hidden="1" customWidth="1"/>
    <col min="12557" max="12557" width="1.28515625" style="73" customWidth="1"/>
    <col min="12558" max="12798" width="6.7109375" style="73"/>
    <col min="12799" max="12799" width="0.85546875" style="73" customWidth="1"/>
    <col min="12800" max="12800" width="2.42578125" style="73" customWidth="1"/>
    <col min="12801" max="12801" width="3.85546875" style="73" customWidth="1"/>
    <col min="12802" max="12802" width="32.140625" style="73" customWidth="1"/>
    <col min="12803" max="12803" width="1.28515625" style="73" customWidth="1"/>
    <col min="12804" max="12805" width="8.7109375" style="73" customWidth="1"/>
    <col min="12806" max="12806" width="11.7109375" style="73" customWidth="1"/>
    <col min="12807" max="12807" width="1.42578125" style="73" customWidth="1"/>
    <col min="12808" max="12809" width="8.7109375" style="73" customWidth="1"/>
    <col min="12810" max="12810" width="11.7109375" style="73" customWidth="1"/>
    <col min="12811" max="12811" width="0.5703125" style="73" customWidth="1"/>
    <col min="12812" max="12812" width="0" style="73" hidden="1" customWidth="1"/>
    <col min="12813" max="12813" width="1.28515625" style="73" customWidth="1"/>
    <col min="12814" max="13054" width="6.7109375" style="73"/>
    <col min="13055" max="13055" width="0.85546875" style="73" customWidth="1"/>
    <col min="13056" max="13056" width="2.42578125" style="73" customWidth="1"/>
    <col min="13057" max="13057" width="3.85546875" style="73" customWidth="1"/>
    <col min="13058" max="13058" width="32.140625" style="73" customWidth="1"/>
    <col min="13059" max="13059" width="1.28515625" style="73" customWidth="1"/>
    <col min="13060" max="13061" width="8.7109375" style="73" customWidth="1"/>
    <col min="13062" max="13062" width="11.7109375" style="73" customWidth="1"/>
    <col min="13063" max="13063" width="1.42578125" style="73" customWidth="1"/>
    <col min="13064" max="13065" width="8.7109375" style="73" customWidth="1"/>
    <col min="13066" max="13066" width="11.7109375" style="73" customWidth="1"/>
    <col min="13067" max="13067" width="0.5703125" style="73" customWidth="1"/>
    <col min="13068" max="13068" width="0" style="73" hidden="1" customWidth="1"/>
    <col min="13069" max="13069" width="1.28515625" style="73" customWidth="1"/>
    <col min="13070" max="13310" width="6.7109375" style="73"/>
    <col min="13311" max="13311" width="0.85546875" style="73" customWidth="1"/>
    <col min="13312" max="13312" width="2.42578125" style="73" customWidth="1"/>
    <col min="13313" max="13313" width="3.85546875" style="73" customWidth="1"/>
    <col min="13314" max="13314" width="32.140625" style="73" customWidth="1"/>
    <col min="13315" max="13315" width="1.28515625" style="73" customWidth="1"/>
    <col min="13316" max="13317" width="8.7109375" style="73" customWidth="1"/>
    <col min="13318" max="13318" width="11.7109375" style="73" customWidth="1"/>
    <col min="13319" max="13319" width="1.42578125" style="73" customWidth="1"/>
    <col min="13320" max="13321" width="8.7109375" style="73" customWidth="1"/>
    <col min="13322" max="13322" width="11.7109375" style="73" customWidth="1"/>
    <col min="13323" max="13323" width="0.5703125" style="73" customWidth="1"/>
    <col min="13324" max="13324" width="0" style="73" hidden="1" customWidth="1"/>
    <col min="13325" max="13325" width="1.28515625" style="73" customWidth="1"/>
    <col min="13326" max="13566" width="6.7109375" style="73"/>
    <col min="13567" max="13567" width="0.85546875" style="73" customWidth="1"/>
    <col min="13568" max="13568" width="2.42578125" style="73" customWidth="1"/>
    <col min="13569" max="13569" width="3.85546875" style="73" customWidth="1"/>
    <col min="13570" max="13570" width="32.140625" style="73" customWidth="1"/>
    <col min="13571" max="13571" width="1.28515625" style="73" customWidth="1"/>
    <col min="13572" max="13573" width="8.7109375" style="73" customWidth="1"/>
    <col min="13574" max="13574" width="11.7109375" style="73" customWidth="1"/>
    <col min="13575" max="13575" width="1.42578125" style="73" customWidth="1"/>
    <col min="13576" max="13577" width="8.7109375" style="73" customWidth="1"/>
    <col min="13578" max="13578" width="11.7109375" style="73" customWidth="1"/>
    <col min="13579" max="13579" width="0.5703125" style="73" customWidth="1"/>
    <col min="13580" max="13580" width="0" style="73" hidden="1" customWidth="1"/>
    <col min="13581" max="13581" width="1.28515625" style="73" customWidth="1"/>
    <col min="13582" max="13822" width="6.7109375" style="73"/>
    <col min="13823" max="13823" width="0.85546875" style="73" customWidth="1"/>
    <col min="13824" max="13824" width="2.42578125" style="73" customWidth="1"/>
    <col min="13825" max="13825" width="3.85546875" style="73" customWidth="1"/>
    <col min="13826" max="13826" width="32.140625" style="73" customWidth="1"/>
    <col min="13827" max="13827" width="1.28515625" style="73" customWidth="1"/>
    <col min="13828" max="13829" width="8.7109375" style="73" customWidth="1"/>
    <col min="13830" max="13830" width="11.7109375" style="73" customWidth="1"/>
    <col min="13831" max="13831" width="1.42578125" style="73" customWidth="1"/>
    <col min="13832" max="13833" width="8.7109375" style="73" customWidth="1"/>
    <col min="13834" max="13834" width="11.7109375" style="73" customWidth="1"/>
    <col min="13835" max="13835" width="0.5703125" style="73" customWidth="1"/>
    <col min="13836" max="13836" width="0" style="73" hidden="1" customWidth="1"/>
    <col min="13837" max="13837" width="1.28515625" style="73" customWidth="1"/>
    <col min="13838" max="14078" width="6.7109375" style="73"/>
    <col min="14079" max="14079" width="0.85546875" style="73" customWidth="1"/>
    <col min="14080" max="14080" width="2.42578125" style="73" customWidth="1"/>
    <col min="14081" max="14081" width="3.85546875" style="73" customWidth="1"/>
    <col min="14082" max="14082" width="32.140625" style="73" customWidth="1"/>
    <col min="14083" max="14083" width="1.28515625" style="73" customWidth="1"/>
    <col min="14084" max="14085" width="8.7109375" style="73" customWidth="1"/>
    <col min="14086" max="14086" width="11.7109375" style="73" customWidth="1"/>
    <col min="14087" max="14087" width="1.42578125" style="73" customWidth="1"/>
    <col min="14088" max="14089" width="8.7109375" style="73" customWidth="1"/>
    <col min="14090" max="14090" width="11.7109375" style="73" customWidth="1"/>
    <col min="14091" max="14091" width="0.5703125" style="73" customWidth="1"/>
    <col min="14092" max="14092" width="0" style="73" hidden="1" customWidth="1"/>
    <col min="14093" max="14093" width="1.28515625" style="73" customWidth="1"/>
    <col min="14094" max="14334" width="6.7109375" style="73"/>
    <col min="14335" max="14335" width="0.85546875" style="73" customWidth="1"/>
    <col min="14336" max="14336" width="2.42578125" style="73" customWidth="1"/>
    <col min="14337" max="14337" width="3.85546875" style="73" customWidth="1"/>
    <col min="14338" max="14338" width="32.140625" style="73" customWidth="1"/>
    <col min="14339" max="14339" width="1.28515625" style="73" customWidth="1"/>
    <col min="14340" max="14341" width="8.7109375" style="73" customWidth="1"/>
    <col min="14342" max="14342" width="11.7109375" style="73" customWidth="1"/>
    <col min="14343" max="14343" width="1.42578125" style="73" customWidth="1"/>
    <col min="14344" max="14345" width="8.7109375" style="73" customWidth="1"/>
    <col min="14346" max="14346" width="11.7109375" style="73" customWidth="1"/>
    <col min="14347" max="14347" width="0.5703125" style="73" customWidth="1"/>
    <col min="14348" max="14348" width="0" style="73" hidden="1" customWidth="1"/>
    <col min="14349" max="14349" width="1.28515625" style="73" customWidth="1"/>
    <col min="14350" max="14590" width="6.7109375" style="73"/>
    <col min="14591" max="14591" width="0.85546875" style="73" customWidth="1"/>
    <col min="14592" max="14592" width="2.42578125" style="73" customWidth="1"/>
    <col min="14593" max="14593" width="3.85546875" style="73" customWidth="1"/>
    <col min="14594" max="14594" width="32.140625" style="73" customWidth="1"/>
    <col min="14595" max="14595" width="1.28515625" style="73" customWidth="1"/>
    <col min="14596" max="14597" width="8.7109375" style="73" customWidth="1"/>
    <col min="14598" max="14598" width="11.7109375" style="73" customWidth="1"/>
    <col min="14599" max="14599" width="1.42578125" style="73" customWidth="1"/>
    <col min="14600" max="14601" width="8.7109375" style="73" customWidth="1"/>
    <col min="14602" max="14602" width="11.7109375" style="73" customWidth="1"/>
    <col min="14603" max="14603" width="0.5703125" style="73" customWidth="1"/>
    <col min="14604" max="14604" width="0" style="73" hidden="1" customWidth="1"/>
    <col min="14605" max="14605" width="1.28515625" style="73" customWidth="1"/>
    <col min="14606" max="14846" width="6.7109375" style="73"/>
    <col min="14847" max="14847" width="0.85546875" style="73" customWidth="1"/>
    <col min="14848" max="14848" width="2.42578125" style="73" customWidth="1"/>
    <col min="14849" max="14849" width="3.85546875" style="73" customWidth="1"/>
    <col min="14850" max="14850" width="32.140625" style="73" customWidth="1"/>
    <col min="14851" max="14851" width="1.28515625" style="73" customWidth="1"/>
    <col min="14852" max="14853" width="8.7109375" style="73" customWidth="1"/>
    <col min="14854" max="14854" width="11.7109375" style="73" customWidth="1"/>
    <col min="14855" max="14855" width="1.42578125" style="73" customWidth="1"/>
    <col min="14856" max="14857" width="8.7109375" style="73" customWidth="1"/>
    <col min="14858" max="14858" width="11.7109375" style="73" customWidth="1"/>
    <col min="14859" max="14859" width="0.5703125" style="73" customWidth="1"/>
    <col min="14860" max="14860" width="0" style="73" hidden="1" customWidth="1"/>
    <col min="14861" max="14861" width="1.28515625" style="73" customWidth="1"/>
    <col min="14862" max="15102" width="6.7109375" style="73"/>
    <col min="15103" max="15103" width="0.85546875" style="73" customWidth="1"/>
    <col min="15104" max="15104" width="2.42578125" style="73" customWidth="1"/>
    <col min="15105" max="15105" width="3.85546875" style="73" customWidth="1"/>
    <col min="15106" max="15106" width="32.140625" style="73" customWidth="1"/>
    <col min="15107" max="15107" width="1.28515625" style="73" customWidth="1"/>
    <col min="15108" max="15109" width="8.7109375" style="73" customWidth="1"/>
    <col min="15110" max="15110" width="11.7109375" style="73" customWidth="1"/>
    <col min="15111" max="15111" width="1.42578125" style="73" customWidth="1"/>
    <col min="15112" max="15113" width="8.7109375" style="73" customWidth="1"/>
    <col min="15114" max="15114" width="11.7109375" style="73" customWidth="1"/>
    <col min="15115" max="15115" width="0.5703125" style="73" customWidth="1"/>
    <col min="15116" max="15116" width="0" style="73" hidden="1" customWidth="1"/>
    <col min="15117" max="15117" width="1.28515625" style="73" customWidth="1"/>
    <col min="15118" max="15358" width="6.7109375" style="73"/>
    <col min="15359" max="15359" width="0.85546875" style="73" customWidth="1"/>
    <col min="15360" max="15360" width="2.42578125" style="73" customWidth="1"/>
    <col min="15361" max="15361" width="3.85546875" style="73" customWidth="1"/>
    <col min="15362" max="15362" width="32.140625" style="73" customWidth="1"/>
    <col min="15363" max="15363" width="1.28515625" style="73" customWidth="1"/>
    <col min="15364" max="15365" width="8.7109375" style="73" customWidth="1"/>
    <col min="15366" max="15366" width="11.7109375" style="73" customWidth="1"/>
    <col min="15367" max="15367" width="1.42578125" style="73" customWidth="1"/>
    <col min="15368" max="15369" width="8.7109375" style="73" customWidth="1"/>
    <col min="15370" max="15370" width="11.7109375" style="73" customWidth="1"/>
    <col min="15371" max="15371" width="0.5703125" style="73" customWidth="1"/>
    <col min="15372" max="15372" width="0" style="73" hidden="1" customWidth="1"/>
    <col min="15373" max="15373" width="1.28515625" style="73" customWidth="1"/>
    <col min="15374" max="15614" width="6.7109375" style="73"/>
    <col min="15615" max="15615" width="0.85546875" style="73" customWidth="1"/>
    <col min="15616" max="15616" width="2.42578125" style="73" customWidth="1"/>
    <col min="15617" max="15617" width="3.85546875" style="73" customWidth="1"/>
    <col min="15618" max="15618" width="32.140625" style="73" customWidth="1"/>
    <col min="15619" max="15619" width="1.28515625" style="73" customWidth="1"/>
    <col min="15620" max="15621" width="8.7109375" style="73" customWidth="1"/>
    <col min="15622" max="15622" width="11.7109375" style="73" customWidth="1"/>
    <col min="15623" max="15623" width="1.42578125" style="73" customWidth="1"/>
    <col min="15624" max="15625" width="8.7109375" style="73" customWidth="1"/>
    <col min="15626" max="15626" width="11.7109375" style="73" customWidth="1"/>
    <col min="15627" max="15627" width="0.5703125" style="73" customWidth="1"/>
    <col min="15628" max="15628" width="0" style="73" hidden="1" customWidth="1"/>
    <col min="15629" max="15629" width="1.28515625" style="73" customWidth="1"/>
    <col min="15630" max="15870" width="6.7109375" style="73"/>
    <col min="15871" max="15871" width="0.85546875" style="73" customWidth="1"/>
    <col min="15872" max="15872" width="2.42578125" style="73" customWidth="1"/>
    <col min="15873" max="15873" width="3.85546875" style="73" customWidth="1"/>
    <col min="15874" max="15874" width="32.140625" style="73" customWidth="1"/>
    <col min="15875" max="15875" width="1.28515625" style="73" customWidth="1"/>
    <col min="15876" max="15877" width="8.7109375" style="73" customWidth="1"/>
    <col min="15878" max="15878" width="11.7109375" style="73" customWidth="1"/>
    <col min="15879" max="15879" width="1.42578125" style="73" customWidth="1"/>
    <col min="15880" max="15881" width="8.7109375" style="73" customWidth="1"/>
    <col min="15882" max="15882" width="11.7109375" style="73" customWidth="1"/>
    <col min="15883" max="15883" width="0.5703125" style="73" customWidth="1"/>
    <col min="15884" max="15884" width="0" style="73" hidden="1" customWidth="1"/>
    <col min="15885" max="15885" width="1.28515625" style="73" customWidth="1"/>
    <col min="15886" max="16126" width="6.7109375" style="73"/>
    <col min="16127" max="16127" width="0.85546875" style="73" customWidth="1"/>
    <col min="16128" max="16128" width="2.42578125" style="73" customWidth="1"/>
    <col min="16129" max="16129" width="3.85546875" style="73" customWidth="1"/>
    <col min="16130" max="16130" width="32.140625" style="73" customWidth="1"/>
    <col min="16131" max="16131" width="1.28515625" style="73" customWidth="1"/>
    <col min="16132" max="16133" width="8.7109375" style="73" customWidth="1"/>
    <col min="16134" max="16134" width="11.7109375" style="73" customWidth="1"/>
    <col min="16135" max="16135" width="1.42578125" style="73" customWidth="1"/>
    <col min="16136" max="16137" width="8.7109375" style="73" customWidth="1"/>
    <col min="16138" max="16138" width="11.7109375" style="73" customWidth="1"/>
    <col min="16139" max="16139" width="0.5703125" style="73" customWidth="1"/>
    <col min="16140" max="16140" width="0" style="73" hidden="1" customWidth="1"/>
    <col min="16141" max="16141" width="1.28515625" style="73" customWidth="1"/>
    <col min="16142" max="16384" width="6.7109375" style="73"/>
  </cols>
  <sheetData>
    <row r="1" spans="1:13" ht="15" customHeight="1">
      <c r="L1" s="70" t="s">
        <v>33</v>
      </c>
    </row>
    <row r="2" spans="1:13" ht="15" customHeight="1">
      <c r="L2" s="71" t="s">
        <v>32</v>
      </c>
    </row>
    <row r="3" spans="1:13" ht="15" customHeight="1"/>
    <row r="4" spans="1:13" ht="15" customHeight="1"/>
    <row r="5" spans="1:13" ht="15" customHeight="1">
      <c r="B5" s="1071" t="s">
        <v>762</v>
      </c>
      <c r="C5" s="1072" t="s">
        <v>777</v>
      </c>
      <c r="D5" s="1073"/>
      <c r="E5" s="1073"/>
      <c r="F5" s="1073"/>
      <c r="G5" s="1073"/>
      <c r="H5" s="1073"/>
      <c r="I5" s="1073"/>
      <c r="J5" s="1073"/>
      <c r="K5" s="1073"/>
    </row>
    <row r="6" spans="1:13" ht="15" customHeight="1">
      <c r="B6" s="1071"/>
      <c r="C6" s="1072" t="s">
        <v>967</v>
      </c>
      <c r="D6" s="1073"/>
      <c r="E6" s="1073"/>
      <c r="F6" s="1073"/>
      <c r="G6" s="1073"/>
      <c r="H6" s="1073"/>
      <c r="I6" s="1073"/>
      <c r="J6" s="1073"/>
      <c r="K6" s="1073"/>
    </row>
    <row r="7" spans="1:13" ht="15" customHeight="1">
      <c r="B7" s="1074" t="s">
        <v>763</v>
      </c>
      <c r="C7" s="1075" t="s">
        <v>1067</v>
      </c>
      <c r="D7" s="1073"/>
      <c r="E7" s="1073"/>
      <c r="F7" s="1073"/>
      <c r="G7" s="1073"/>
      <c r="H7" s="1073"/>
      <c r="I7" s="1073"/>
      <c r="J7" s="1073"/>
      <c r="K7" s="1073"/>
    </row>
    <row r="8" spans="1:13" ht="9.9499999999999993" customHeight="1" thickBot="1">
      <c r="A8" s="74"/>
      <c r="B8" s="1073"/>
      <c r="C8" s="1073"/>
      <c r="D8" s="1073"/>
      <c r="E8" s="1073"/>
      <c r="F8" s="1073"/>
      <c r="G8" s="1073"/>
      <c r="H8" s="1073"/>
      <c r="I8" s="1073"/>
      <c r="J8" s="1073"/>
      <c r="K8" s="1073"/>
    </row>
    <row r="9" spans="1:13" ht="3" customHeight="1" thickTop="1">
      <c r="A9" s="619"/>
      <c r="B9" s="619"/>
      <c r="C9" s="619"/>
      <c r="D9" s="619"/>
      <c r="E9" s="619"/>
      <c r="F9" s="619"/>
      <c r="G9" s="619"/>
      <c r="H9" s="619"/>
      <c r="I9" s="619"/>
      <c r="J9" s="619"/>
      <c r="K9" s="619"/>
      <c r="L9" s="619"/>
      <c r="M9" s="66"/>
    </row>
    <row r="10" spans="1:13" ht="17.100000000000001" customHeight="1">
      <c r="A10" s="66"/>
      <c r="B10" s="77" t="s">
        <v>545</v>
      </c>
      <c r="C10" s="66"/>
      <c r="D10" s="82"/>
      <c r="E10" s="1131" t="s">
        <v>546</v>
      </c>
      <c r="F10" s="1131"/>
      <c r="G10" s="1131"/>
      <c r="H10" s="68"/>
      <c r="I10" s="1131" t="s">
        <v>547</v>
      </c>
      <c r="J10" s="1131"/>
      <c r="K10" s="1131"/>
      <c r="L10" s="622"/>
      <c r="M10" s="622"/>
    </row>
    <row r="11" spans="1:13">
      <c r="A11" s="66"/>
      <c r="B11" s="68" t="s">
        <v>548</v>
      </c>
      <c r="C11" s="66"/>
      <c r="D11" s="82"/>
      <c r="E11" s="1132" t="s">
        <v>549</v>
      </c>
      <c r="F11" s="1132"/>
      <c r="G11" s="1132"/>
      <c r="H11" s="457"/>
      <c r="I11" s="1132" t="s">
        <v>550</v>
      </c>
      <c r="J11" s="1132"/>
      <c r="K11" s="1132"/>
      <c r="L11" s="66"/>
      <c r="M11" s="66"/>
    </row>
    <row r="12" spans="1:13" ht="17.100000000000001" customHeight="1">
      <c r="A12" s="66"/>
      <c r="B12" s="66"/>
      <c r="C12" s="66"/>
      <c r="D12" s="66"/>
      <c r="E12" s="631" t="s">
        <v>25</v>
      </c>
      <c r="F12" s="631" t="s">
        <v>42</v>
      </c>
      <c r="G12" s="631" t="s">
        <v>41</v>
      </c>
      <c r="H12" s="623"/>
      <c r="I12" s="631" t="s">
        <v>25</v>
      </c>
      <c r="J12" s="631" t="s">
        <v>42</v>
      </c>
      <c r="K12" s="631" t="s">
        <v>41</v>
      </c>
      <c r="L12" s="623"/>
      <c r="M12" s="623"/>
    </row>
    <row r="13" spans="1:13" ht="16.5" customHeight="1">
      <c r="A13" s="66"/>
      <c r="B13" s="66"/>
      <c r="C13" s="66"/>
      <c r="D13" s="66"/>
      <c r="E13" s="629" t="s">
        <v>22</v>
      </c>
      <c r="F13" s="629" t="s">
        <v>39</v>
      </c>
      <c r="G13" s="629" t="s">
        <v>38</v>
      </c>
      <c r="H13" s="629"/>
      <c r="I13" s="629" t="s">
        <v>22</v>
      </c>
      <c r="J13" s="629" t="s">
        <v>39</v>
      </c>
      <c r="K13" s="629" t="s">
        <v>38</v>
      </c>
      <c r="L13" s="629"/>
      <c r="M13" s="629"/>
    </row>
    <row r="14" spans="1:13" ht="3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66"/>
    </row>
    <row r="15" spans="1:13" ht="6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98"/>
      <c r="M15" s="66"/>
    </row>
    <row r="16" spans="1:13" ht="14.1" customHeight="1">
      <c r="A16" s="66"/>
      <c r="B16" s="77" t="s">
        <v>25</v>
      </c>
      <c r="C16" s="1076"/>
      <c r="D16" s="66"/>
      <c r="E16" s="123">
        <f>SUM(F16:G16)</f>
        <v>46422</v>
      </c>
      <c r="F16" s="113">
        <f>SUM(F19:F35)</f>
        <v>21211</v>
      </c>
      <c r="G16" s="113">
        <f>SUM(G19:G35)</f>
        <v>25211</v>
      </c>
      <c r="H16" s="113"/>
      <c r="I16" s="123">
        <f>SUM(J16:K16)</f>
        <v>56544</v>
      </c>
      <c r="J16" s="113">
        <f>SUM(J19:J35)</f>
        <v>21889</v>
      </c>
      <c r="K16" s="113">
        <f>SUM(K19:K35)</f>
        <v>34655</v>
      </c>
      <c r="L16" s="66"/>
      <c r="M16" s="66"/>
    </row>
    <row r="17" spans="1:14" ht="14.1" customHeight="1">
      <c r="A17" s="66"/>
      <c r="B17" s="68" t="s">
        <v>22</v>
      </c>
      <c r="C17" s="1076"/>
      <c r="D17" s="66"/>
      <c r="E17" s="102"/>
      <c r="F17" s="102"/>
      <c r="G17" s="102"/>
      <c r="H17" s="102"/>
      <c r="I17" s="102"/>
      <c r="J17" s="102"/>
      <c r="K17" s="102"/>
      <c r="L17" s="66"/>
      <c r="M17" s="66"/>
    </row>
    <row r="18" spans="1:14" ht="6" customHeight="1">
      <c r="A18" s="66"/>
      <c r="B18" s="68"/>
      <c r="C18" s="1076"/>
      <c r="D18" s="66"/>
      <c r="E18" s="102"/>
      <c r="F18" s="102"/>
      <c r="G18" s="102"/>
      <c r="H18" s="102"/>
      <c r="I18" s="102"/>
      <c r="J18" s="102"/>
      <c r="K18" s="102"/>
      <c r="L18" s="66"/>
      <c r="M18" s="66"/>
    </row>
    <row r="19" spans="1:14" ht="14.1" customHeight="1">
      <c r="A19" s="66"/>
      <c r="B19" s="77" t="s">
        <v>23</v>
      </c>
      <c r="C19" s="67"/>
      <c r="D19" s="66"/>
      <c r="E19" s="103">
        <f>SUM(F19:G19)</f>
        <v>6723</v>
      </c>
      <c r="F19" s="103">
        <v>2221</v>
      </c>
      <c r="G19" s="103">
        <v>4502</v>
      </c>
      <c r="H19" s="123"/>
      <c r="I19" s="103">
        <f>SUM(J19:K19)</f>
        <v>10876</v>
      </c>
      <c r="J19" s="103">
        <v>2681</v>
      </c>
      <c r="K19" s="103">
        <v>8195</v>
      </c>
      <c r="L19" s="100"/>
      <c r="M19" s="66"/>
    </row>
    <row r="20" spans="1:14" ht="14.1" customHeight="1">
      <c r="A20" s="66"/>
      <c r="B20" s="68" t="s">
        <v>18</v>
      </c>
      <c r="C20" s="457"/>
      <c r="D20" s="66"/>
      <c r="L20" s="101"/>
      <c r="M20" s="67"/>
    </row>
    <row r="21" spans="1:14" ht="14.1" customHeight="1">
      <c r="A21" s="66"/>
      <c r="B21" s="77" t="s">
        <v>551</v>
      </c>
      <c r="C21" s="66"/>
      <c r="D21" s="66"/>
      <c r="E21" s="103">
        <f>SUM(F21:G21)</f>
        <v>6794</v>
      </c>
      <c r="F21" s="102">
        <v>2956</v>
      </c>
      <c r="G21" s="102">
        <v>3838</v>
      </c>
      <c r="H21" s="102"/>
      <c r="I21" s="103">
        <v>5126</v>
      </c>
      <c r="J21" s="102">
        <v>1847</v>
      </c>
      <c r="K21" s="102">
        <v>3098</v>
      </c>
      <c r="L21" s="100"/>
      <c r="M21" s="66"/>
    </row>
    <row r="22" spans="1:14" ht="14.1" customHeight="1">
      <c r="A22" s="66"/>
      <c r="B22" s="68" t="s">
        <v>552</v>
      </c>
      <c r="C22" s="77"/>
      <c r="D22" s="77"/>
      <c r="L22" s="101"/>
      <c r="M22" s="66"/>
      <c r="N22" s="73" t="s">
        <v>31</v>
      </c>
    </row>
    <row r="23" spans="1:14" ht="14.1" customHeight="1">
      <c r="A23" s="66"/>
      <c r="B23" s="77" t="s">
        <v>553</v>
      </c>
      <c r="C23" s="67"/>
      <c r="D23" s="66"/>
      <c r="E23" s="103">
        <f>SUM(F23:G23)</f>
        <v>12769</v>
      </c>
      <c r="F23" s="102">
        <v>6138</v>
      </c>
      <c r="G23" s="102">
        <v>6631</v>
      </c>
      <c r="H23" s="113"/>
      <c r="I23" s="103">
        <f>SUM(J23:K23)</f>
        <v>14333</v>
      </c>
      <c r="J23" s="102">
        <v>5668</v>
      </c>
      <c r="K23" s="102">
        <v>8665</v>
      </c>
      <c r="L23" s="100"/>
      <c r="M23" s="66"/>
    </row>
    <row r="24" spans="1:14" ht="14.1" customHeight="1">
      <c r="A24" s="66"/>
      <c r="B24" s="68" t="s">
        <v>554</v>
      </c>
      <c r="C24" s="457"/>
      <c r="D24" s="66"/>
      <c r="L24" s="101"/>
      <c r="M24" s="66"/>
    </row>
    <row r="25" spans="1:14" ht="14.1" customHeight="1">
      <c r="A25" s="66"/>
      <c r="B25" s="77" t="s">
        <v>555</v>
      </c>
      <c r="C25" s="66"/>
      <c r="D25" s="66"/>
      <c r="E25" s="103">
        <f>SUM(F25:G25)</f>
        <v>7351</v>
      </c>
      <c r="F25" s="102">
        <v>3643</v>
      </c>
      <c r="G25" s="102">
        <v>3708</v>
      </c>
      <c r="H25" s="113"/>
      <c r="I25" s="103">
        <f>SUM(J25:K25)</f>
        <v>7429</v>
      </c>
      <c r="J25" s="102">
        <v>3228</v>
      </c>
      <c r="K25" s="102">
        <v>4201</v>
      </c>
      <c r="L25" s="100"/>
      <c r="M25" s="66"/>
    </row>
    <row r="26" spans="1:14" ht="14.1" customHeight="1">
      <c r="A26" s="66"/>
      <c r="B26" s="68" t="s">
        <v>1066</v>
      </c>
      <c r="C26" s="66"/>
      <c r="D26" s="66"/>
      <c r="L26" s="100"/>
      <c r="M26" s="66"/>
    </row>
    <row r="27" spans="1:14" ht="14.1" customHeight="1">
      <c r="A27" s="66"/>
      <c r="B27" s="77" t="s">
        <v>556</v>
      </c>
      <c r="C27" s="67"/>
      <c r="D27" s="66"/>
      <c r="E27" s="103">
        <f>SUM(F27:G27)</f>
        <v>8057</v>
      </c>
      <c r="F27" s="103">
        <v>4368</v>
      </c>
      <c r="G27" s="103">
        <v>3689</v>
      </c>
      <c r="H27" s="123"/>
      <c r="I27" s="103">
        <f>SUM(J27:K27)</f>
        <v>8412</v>
      </c>
      <c r="J27" s="103">
        <v>4338</v>
      </c>
      <c r="K27" s="103">
        <v>4074</v>
      </c>
      <c r="L27" s="100"/>
      <c r="M27" s="66"/>
    </row>
    <row r="28" spans="1:14" ht="14.1" customHeight="1">
      <c r="A28" s="66"/>
      <c r="B28" s="68" t="s">
        <v>557</v>
      </c>
      <c r="C28" s="457"/>
      <c r="D28" s="66"/>
      <c r="E28" s="103"/>
      <c r="F28" s="102"/>
      <c r="G28" s="102"/>
      <c r="H28" s="102"/>
      <c r="I28" s="103"/>
      <c r="J28" s="102"/>
      <c r="K28" s="102"/>
      <c r="L28" s="101"/>
      <c r="M28" s="66"/>
    </row>
    <row r="29" spans="1:14" ht="14.1" customHeight="1">
      <c r="A29" s="66"/>
      <c r="B29" s="77" t="s">
        <v>558</v>
      </c>
      <c r="C29" s="66"/>
      <c r="D29" s="66"/>
      <c r="E29" s="103">
        <f>SUM(F29:G29)</f>
        <v>722</v>
      </c>
      <c r="F29" s="102">
        <v>326</v>
      </c>
      <c r="G29" s="102">
        <v>396</v>
      </c>
      <c r="H29" s="102"/>
      <c r="I29" s="103">
        <f>SUM(J29:K29)</f>
        <v>879</v>
      </c>
      <c r="J29" s="102">
        <v>330</v>
      </c>
      <c r="K29" s="102">
        <v>549</v>
      </c>
      <c r="L29" s="100"/>
      <c r="M29" s="66"/>
    </row>
    <row r="30" spans="1:14" ht="14.1" customHeight="1">
      <c r="A30" s="66"/>
      <c r="B30" s="82" t="s">
        <v>559</v>
      </c>
      <c r="C30" s="67"/>
      <c r="D30" s="68"/>
      <c r="E30" s="103"/>
      <c r="F30" s="102"/>
      <c r="G30" s="102"/>
      <c r="H30" s="102"/>
      <c r="I30" s="103"/>
      <c r="J30" s="102"/>
      <c r="K30" s="102"/>
      <c r="L30" s="101"/>
      <c r="M30" s="66"/>
    </row>
    <row r="31" spans="1:14" ht="14.1" customHeight="1">
      <c r="A31" s="66"/>
      <c r="B31" s="77" t="s">
        <v>560</v>
      </c>
      <c r="C31" s="67"/>
      <c r="D31" s="66"/>
      <c r="E31" s="103">
        <f>SUM(F31:G31)</f>
        <v>3078</v>
      </c>
      <c r="F31" s="103">
        <v>1097</v>
      </c>
      <c r="G31" s="103">
        <v>1981</v>
      </c>
      <c r="H31" s="113"/>
      <c r="I31" s="103">
        <f>SUM(J31:K31)</f>
        <v>8334</v>
      </c>
      <c r="J31" s="102">
        <v>3148</v>
      </c>
      <c r="K31" s="103">
        <v>5186</v>
      </c>
      <c r="L31" s="100"/>
      <c r="M31" s="66"/>
    </row>
    <row r="32" spans="1:14" ht="14.1" customHeight="1">
      <c r="A32" s="66"/>
      <c r="B32" s="68" t="s">
        <v>561</v>
      </c>
      <c r="C32" s="457"/>
      <c r="D32" s="66"/>
      <c r="E32" s="103"/>
      <c r="F32" s="102"/>
      <c r="G32" s="102"/>
      <c r="H32" s="102"/>
      <c r="I32" s="103"/>
      <c r="J32" s="102"/>
      <c r="K32" s="102"/>
      <c r="L32" s="101"/>
      <c r="M32" s="66"/>
    </row>
    <row r="33" spans="1:13" ht="14.1" customHeight="1">
      <c r="A33" s="66"/>
      <c r="B33" s="77" t="s">
        <v>562</v>
      </c>
      <c r="C33" s="66"/>
      <c r="D33" s="66"/>
      <c r="E33" s="103">
        <f>SUM(F33:G33)</f>
        <v>633</v>
      </c>
      <c r="F33" s="103">
        <v>337</v>
      </c>
      <c r="G33" s="103">
        <v>296</v>
      </c>
      <c r="H33" s="113"/>
      <c r="I33" s="103">
        <f>SUM(J33:K33)</f>
        <v>1224</v>
      </c>
      <c r="J33" s="102">
        <v>614</v>
      </c>
      <c r="K33" s="103">
        <v>610</v>
      </c>
      <c r="L33" s="101"/>
      <c r="M33" s="66"/>
    </row>
    <row r="34" spans="1:13" ht="14.1" customHeight="1">
      <c r="A34" s="66"/>
      <c r="B34" s="82" t="s">
        <v>563</v>
      </c>
      <c r="C34" s="67"/>
      <c r="D34" s="68"/>
      <c r="E34" s="123"/>
      <c r="F34" s="102"/>
      <c r="G34" s="102"/>
      <c r="H34" s="102"/>
      <c r="I34" s="123"/>
      <c r="J34" s="102"/>
      <c r="K34" s="102"/>
      <c r="L34" s="101"/>
      <c r="M34" s="66"/>
    </row>
    <row r="35" spans="1:13" ht="14.1" customHeight="1">
      <c r="A35" s="66"/>
      <c r="B35" s="77" t="s">
        <v>564</v>
      </c>
      <c r="C35" s="67"/>
      <c r="D35" s="66"/>
      <c r="E35" s="103">
        <f>SUM(F35:G35)</f>
        <v>295</v>
      </c>
      <c r="F35" s="103">
        <v>125</v>
      </c>
      <c r="G35" s="103">
        <v>170</v>
      </c>
      <c r="H35" s="123"/>
      <c r="I35" s="103">
        <f>SUM(J35:K35)</f>
        <v>112</v>
      </c>
      <c r="J35" s="103">
        <v>35</v>
      </c>
      <c r="K35" s="103">
        <v>77</v>
      </c>
      <c r="L35" s="100"/>
      <c r="M35" s="66"/>
    </row>
    <row r="36" spans="1:13" ht="14.1" customHeight="1">
      <c r="A36" s="66"/>
      <c r="B36" s="68" t="s">
        <v>792</v>
      </c>
      <c r="C36" s="457"/>
      <c r="D36" s="66"/>
      <c r="E36" s="103"/>
      <c r="F36" s="102"/>
      <c r="G36" s="102"/>
      <c r="H36" s="102"/>
      <c r="I36" s="103"/>
      <c r="J36" s="102"/>
      <c r="K36" s="102"/>
      <c r="L36" s="101"/>
      <c r="M36" s="66"/>
    </row>
    <row r="37" spans="1:13" ht="4.5" customHeight="1">
      <c r="A37" s="66"/>
      <c r="B37" s="82"/>
      <c r="C37" s="67"/>
      <c r="D37" s="68"/>
      <c r="E37" s="123"/>
      <c r="F37" s="102"/>
      <c r="G37" s="102"/>
      <c r="H37" s="102"/>
      <c r="I37" s="123"/>
      <c r="J37" s="102"/>
      <c r="K37" s="102"/>
      <c r="L37" s="101"/>
      <c r="M37" s="66"/>
    </row>
    <row r="38" spans="1:13" ht="1.5" customHeight="1">
      <c r="A38" s="85"/>
      <c r="B38" s="85"/>
      <c r="C38" s="85"/>
      <c r="D38" s="85"/>
      <c r="E38" s="90"/>
      <c r="F38" s="90"/>
      <c r="G38" s="90"/>
      <c r="H38" s="90"/>
      <c r="I38" s="90"/>
      <c r="J38" s="90"/>
      <c r="K38" s="90"/>
      <c r="L38" s="85"/>
      <c r="M38" s="66"/>
    </row>
    <row r="39" spans="1:13" ht="8.1" customHeight="1" thickBot="1">
      <c r="A39" s="66"/>
      <c r="B39" s="66"/>
      <c r="C39" s="66"/>
      <c r="D39" s="66"/>
      <c r="E39" s="66"/>
      <c r="F39" s="66"/>
      <c r="G39" s="1077"/>
      <c r="H39" s="1077"/>
      <c r="I39" s="66"/>
      <c r="J39" s="66"/>
      <c r="K39" s="66"/>
      <c r="L39" s="66"/>
      <c r="M39" s="66"/>
    </row>
    <row r="40" spans="1:13" ht="4.5" customHeight="1" thickTop="1">
      <c r="A40" s="619"/>
      <c r="B40" s="619"/>
      <c r="C40" s="619"/>
      <c r="D40" s="619"/>
      <c r="E40" s="619"/>
      <c r="F40" s="619"/>
      <c r="G40" s="619"/>
      <c r="H40" s="619"/>
      <c r="I40" s="619"/>
      <c r="J40" s="619"/>
      <c r="K40" s="619"/>
      <c r="L40" s="619"/>
      <c r="M40" s="107"/>
    </row>
    <row r="41" spans="1:13" ht="13.5" customHeight="1">
      <c r="A41" s="66"/>
      <c r="B41" s="77" t="s">
        <v>545</v>
      </c>
      <c r="C41" s="66"/>
      <c r="D41" s="82"/>
      <c r="E41" s="1131" t="s">
        <v>565</v>
      </c>
      <c r="F41" s="1131"/>
      <c r="G41" s="1131"/>
      <c r="H41" s="68"/>
      <c r="I41" s="1131" t="s">
        <v>566</v>
      </c>
      <c r="J41" s="1131"/>
      <c r="K41" s="1131"/>
      <c r="L41" s="622"/>
      <c r="M41" s="107"/>
    </row>
    <row r="42" spans="1:13" ht="15.75" customHeight="1">
      <c r="A42" s="66"/>
      <c r="B42" s="68" t="s">
        <v>548</v>
      </c>
      <c r="C42" s="66"/>
      <c r="D42" s="82"/>
      <c r="E42" s="1130" t="s">
        <v>567</v>
      </c>
      <c r="F42" s="1130"/>
      <c r="G42" s="1130"/>
      <c r="H42" s="457"/>
      <c r="I42" s="1130" t="s">
        <v>568</v>
      </c>
      <c r="J42" s="1130"/>
      <c r="K42" s="1130"/>
      <c r="L42" s="66"/>
      <c r="M42" s="107"/>
    </row>
    <row r="43" spans="1:13" ht="17.100000000000001" customHeight="1">
      <c r="A43" s="66"/>
      <c r="B43" s="66"/>
      <c r="C43" s="66"/>
      <c r="D43" s="66"/>
      <c r="E43" s="631" t="s">
        <v>25</v>
      </c>
      <c r="F43" s="631" t="s">
        <v>42</v>
      </c>
      <c r="G43" s="631" t="s">
        <v>41</v>
      </c>
      <c r="H43" s="623"/>
      <c r="I43" s="631" t="s">
        <v>25</v>
      </c>
      <c r="J43" s="631" t="s">
        <v>42</v>
      </c>
      <c r="K43" s="631" t="s">
        <v>41</v>
      </c>
      <c r="L43" s="623"/>
      <c r="M43" s="107"/>
    </row>
    <row r="44" spans="1:13">
      <c r="A44" s="66"/>
      <c r="B44" s="66"/>
      <c r="C44" s="66"/>
      <c r="D44" s="66"/>
      <c r="E44" s="629" t="s">
        <v>22</v>
      </c>
      <c r="F44" s="629" t="s">
        <v>39</v>
      </c>
      <c r="G44" s="629" t="s">
        <v>38</v>
      </c>
      <c r="H44" s="629"/>
      <c r="I44" s="629" t="s">
        <v>22</v>
      </c>
      <c r="J44" s="629" t="s">
        <v>39</v>
      </c>
      <c r="K44" s="629" t="s">
        <v>38</v>
      </c>
      <c r="L44" s="629"/>
      <c r="M44" s="107"/>
    </row>
    <row r="45" spans="1:13" ht="1.5" customHeight="1">
      <c r="A45" s="85"/>
      <c r="B45" s="1079"/>
      <c r="C45" s="1079"/>
      <c r="D45" s="1079"/>
      <c r="E45" s="1079"/>
      <c r="F45" s="1079"/>
      <c r="G45" s="1079"/>
      <c r="H45" s="1079"/>
      <c r="I45" s="1079"/>
      <c r="J45" s="1079"/>
      <c r="K45" s="1079"/>
      <c r="L45" s="85"/>
      <c r="M45" s="107"/>
    </row>
    <row r="46" spans="1:13" ht="3.7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98"/>
      <c r="M46" s="107"/>
    </row>
    <row r="47" spans="1:13" ht="14.1" customHeight="1">
      <c r="A47" s="66"/>
      <c r="B47" s="77" t="s">
        <v>25</v>
      </c>
      <c r="C47" s="66"/>
      <c r="D47" s="66"/>
      <c r="E47" s="123">
        <f>SUM(F47:G47)</f>
        <v>5235</v>
      </c>
      <c r="F47" s="115">
        <f>SUM(F50:F66)</f>
        <v>1267</v>
      </c>
      <c r="G47" s="115">
        <f>SUM(G50:G66)</f>
        <v>3968</v>
      </c>
      <c r="H47" s="117"/>
      <c r="I47" s="123">
        <f>SUM(J47:K47)</f>
        <v>376858</v>
      </c>
      <c r="J47" s="115">
        <f>SUM(J50:J66)</f>
        <v>142300</v>
      </c>
      <c r="K47" s="115">
        <f>SUM(K50:K66)</f>
        <v>234558</v>
      </c>
      <c r="L47" s="66"/>
      <c r="M47" s="107"/>
    </row>
    <row r="48" spans="1:13" ht="14.1" customHeight="1">
      <c r="A48" s="66"/>
      <c r="B48" s="68" t="s">
        <v>22</v>
      </c>
      <c r="C48" s="66"/>
      <c r="D48" s="66"/>
      <c r="E48" s="102"/>
      <c r="F48" s="102"/>
      <c r="G48" s="102"/>
      <c r="H48" s="66"/>
      <c r="I48" s="102"/>
      <c r="J48" s="102"/>
      <c r="K48" s="102"/>
      <c r="L48" s="66"/>
      <c r="M48" s="107"/>
    </row>
    <row r="49" spans="1:13" ht="6" customHeight="1">
      <c r="A49" s="66"/>
      <c r="B49" s="68"/>
      <c r="C49" s="66"/>
      <c r="D49" s="66"/>
      <c r="E49" s="102"/>
      <c r="F49" s="102"/>
      <c r="G49" s="102"/>
      <c r="H49" s="66"/>
      <c r="I49" s="102"/>
      <c r="J49" s="102"/>
      <c r="K49" s="102"/>
      <c r="L49" s="66"/>
      <c r="M49" s="107"/>
    </row>
    <row r="50" spans="1:13" ht="14.1" customHeight="1">
      <c r="A50" s="66"/>
      <c r="B50" s="77" t="s">
        <v>23</v>
      </c>
      <c r="C50" s="67"/>
      <c r="D50" s="66"/>
      <c r="E50" s="103">
        <v>4580</v>
      </c>
      <c r="F50" s="103">
        <v>1053</v>
      </c>
      <c r="G50" s="103">
        <v>3527</v>
      </c>
      <c r="H50" s="123"/>
      <c r="I50" s="103">
        <f>SUM(J50:K50)</f>
        <v>27196</v>
      </c>
      <c r="J50" s="103">
        <v>7729</v>
      </c>
      <c r="K50" s="103">
        <v>19467</v>
      </c>
      <c r="L50" s="100"/>
      <c r="M50" s="107"/>
    </row>
    <row r="51" spans="1:13" ht="14.1" customHeight="1">
      <c r="A51" s="66"/>
      <c r="B51" s="68" t="s">
        <v>18</v>
      </c>
      <c r="C51" s="457"/>
      <c r="D51" s="66"/>
      <c r="E51" s="96"/>
      <c r="F51" s="96"/>
      <c r="G51" s="96"/>
      <c r="H51" s="96"/>
      <c r="I51" s="96"/>
      <c r="J51" s="96"/>
      <c r="K51" s="96"/>
      <c r="L51" s="101"/>
      <c r="M51" s="107"/>
    </row>
    <row r="52" spans="1:13" ht="14.1" customHeight="1">
      <c r="A52" s="66"/>
      <c r="B52" s="77" t="s">
        <v>551</v>
      </c>
      <c r="C52" s="66"/>
      <c r="D52" s="66"/>
      <c r="E52" s="103">
        <v>11</v>
      </c>
      <c r="F52" s="102">
        <v>6</v>
      </c>
      <c r="G52" s="102">
        <v>5</v>
      </c>
      <c r="H52" s="102"/>
      <c r="I52" s="103">
        <f>SUM(J52:K52)</f>
        <v>33421</v>
      </c>
      <c r="J52" s="102">
        <v>10933</v>
      </c>
      <c r="K52" s="102">
        <v>22488</v>
      </c>
      <c r="L52" s="100"/>
      <c r="M52" s="107"/>
    </row>
    <row r="53" spans="1:13" ht="14.1" customHeight="1">
      <c r="A53" s="66"/>
      <c r="B53" s="68" t="s">
        <v>552</v>
      </c>
      <c r="C53" s="77"/>
      <c r="D53" s="77"/>
      <c r="E53" s="96"/>
      <c r="F53" s="96"/>
      <c r="G53" s="96"/>
      <c r="H53" s="96"/>
      <c r="I53" s="96"/>
      <c r="J53" s="96"/>
      <c r="K53" s="96"/>
      <c r="L53" s="101"/>
      <c r="M53" s="107"/>
    </row>
    <row r="54" spans="1:13" ht="14.1" customHeight="1">
      <c r="A54" s="66"/>
      <c r="B54" s="77" t="s">
        <v>553</v>
      </c>
      <c r="C54" s="67"/>
      <c r="D54" s="66"/>
      <c r="E54" s="103">
        <v>610</v>
      </c>
      <c r="F54" s="102">
        <v>183</v>
      </c>
      <c r="G54" s="102">
        <v>427</v>
      </c>
      <c r="H54" s="113"/>
      <c r="I54" s="103">
        <f>SUM(J54:K54)</f>
        <v>132410</v>
      </c>
      <c r="J54" s="102">
        <v>40259</v>
      </c>
      <c r="K54" s="102">
        <v>92151</v>
      </c>
      <c r="L54" s="100"/>
      <c r="M54" s="107"/>
    </row>
    <row r="55" spans="1:13" ht="14.1" customHeight="1">
      <c r="A55" s="66"/>
      <c r="B55" s="68" t="s">
        <v>554</v>
      </c>
      <c r="C55" s="457"/>
      <c r="D55" s="66"/>
      <c r="E55" s="96"/>
      <c r="F55" s="96"/>
      <c r="G55" s="96"/>
      <c r="H55" s="96"/>
      <c r="I55" s="96"/>
      <c r="J55" s="96"/>
      <c r="K55" s="96"/>
      <c r="L55" s="101"/>
      <c r="M55" s="107"/>
    </row>
    <row r="56" spans="1:13" ht="14.1" customHeight="1">
      <c r="A56" s="66"/>
      <c r="B56" s="77" t="s">
        <v>555</v>
      </c>
      <c r="C56" s="66"/>
      <c r="D56" s="66"/>
      <c r="E56" s="103" t="s">
        <v>43</v>
      </c>
      <c r="F56" s="102" t="s">
        <v>43</v>
      </c>
      <c r="G56" s="102" t="s">
        <v>43</v>
      </c>
      <c r="H56" s="113"/>
      <c r="I56" s="103">
        <f>SUM(J56:K56)</f>
        <v>58689</v>
      </c>
      <c r="J56" s="102">
        <v>23035</v>
      </c>
      <c r="K56" s="102">
        <v>35654</v>
      </c>
      <c r="L56" s="100"/>
      <c r="M56" s="107"/>
    </row>
    <row r="57" spans="1:13" ht="14.1" customHeight="1">
      <c r="A57" s="66"/>
      <c r="B57" s="68" t="s">
        <v>1066</v>
      </c>
      <c r="C57" s="66"/>
      <c r="D57" s="66"/>
      <c r="E57" s="96"/>
      <c r="F57" s="96"/>
      <c r="G57" s="96"/>
      <c r="H57" s="96"/>
      <c r="I57" s="96"/>
      <c r="J57" s="96"/>
      <c r="K57" s="96"/>
      <c r="L57" s="100"/>
      <c r="M57" s="107"/>
    </row>
    <row r="58" spans="1:13" ht="14.1" customHeight="1">
      <c r="A58" s="66"/>
      <c r="B58" s="77" t="s">
        <v>556</v>
      </c>
      <c r="C58" s="67"/>
      <c r="D58" s="66"/>
      <c r="E58" s="103" t="s">
        <v>43</v>
      </c>
      <c r="F58" s="103" t="s">
        <v>43</v>
      </c>
      <c r="G58" s="103" t="s">
        <v>43</v>
      </c>
      <c r="H58" s="123"/>
      <c r="I58" s="103">
        <f>SUM(J58:K58)</f>
        <v>84410</v>
      </c>
      <c r="J58" s="103">
        <v>47735</v>
      </c>
      <c r="K58" s="103">
        <v>36675</v>
      </c>
      <c r="L58" s="100"/>
      <c r="M58" s="107"/>
    </row>
    <row r="59" spans="1:13" ht="14.1" customHeight="1">
      <c r="A59" s="66"/>
      <c r="B59" s="68" t="s">
        <v>557</v>
      </c>
      <c r="C59" s="457"/>
      <c r="D59" s="66"/>
      <c r="E59" s="103"/>
      <c r="F59" s="102"/>
      <c r="G59" s="102"/>
      <c r="H59" s="102"/>
      <c r="I59" s="103"/>
      <c r="J59" s="102"/>
      <c r="K59" s="102"/>
      <c r="L59" s="101"/>
      <c r="M59" s="107"/>
    </row>
    <row r="60" spans="1:13" ht="14.1" customHeight="1">
      <c r="A60" s="66"/>
      <c r="B60" s="77" t="s">
        <v>558</v>
      </c>
      <c r="C60" s="66"/>
      <c r="D60" s="66"/>
      <c r="E60" s="103" t="s">
        <v>43</v>
      </c>
      <c r="F60" s="102" t="s">
        <v>43</v>
      </c>
      <c r="G60" s="102" t="s">
        <v>43</v>
      </c>
      <c r="H60" s="102"/>
      <c r="I60" s="103">
        <f>SUM(J60:K60)</f>
        <v>5258</v>
      </c>
      <c r="J60" s="102">
        <v>2181</v>
      </c>
      <c r="K60" s="102">
        <v>3077</v>
      </c>
      <c r="L60" s="100"/>
      <c r="M60" s="107"/>
    </row>
    <row r="61" spans="1:13" ht="14.1" customHeight="1">
      <c r="A61" s="66"/>
      <c r="B61" s="82" t="s">
        <v>559</v>
      </c>
      <c r="C61" s="67"/>
      <c r="D61" s="68"/>
      <c r="E61" s="103"/>
      <c r="F61" s="102"/>
      <c r="G61" s="102"/>
      <c r="H61" s="102"/>
      <c r="I61" s="103"/>
      <c r="J61" s="102"/>
      <c r="K61" s="102"/>
      <c r="L61" s="101"/>
      <c r="M61" s="107"/>
    </row>
    <row r="62" spans="1:13" ht="14.1" customHeight="1">
      <c r="A62" s="66"/>
      <c r="B62" s="77" t="s">
        <v>560</v>
      </c>
      <c r="C62" s="67"/>
      <c r="D62" s="66"/>
      <c r="E62" s="103" t="s">
        <v>43</v>
      </c>
      <c r="F62" s="103" t="s">
        <v>43</v>
      </c>
      <c r="G62" s="103" t="s">
        <v>43</v>
      </c>
      <c r="H62" s="113"/>
      <c r="I62" s="103">
        <f>SUM(J62:K62)</f>
        <v>23482</v>
      </c>
      <c r="J62" s="103">
        <v>5997</v>
      </c>
      <c r="K62" s="103">
        <v>17485</v>
      </c>
      <c r="L62" s="100"/>
      <c r="M62" s="107"/>
    </row>
    <row r="63" spans="1:13" s="66" customFormat="1" ht="14.1" customHeight="1">
      <c r="B63" s="68" t="s">
        <v>561</v>
      </c>
      <c r="C63" s="457"/>
      <c r="E63" s="103"/>
      <c r="F63" s="102"/>
      <c r="G63" s="102"/>
      <c r="H63" s="102"/>
      <c r="I63" s="103"/>
      <c r="J63" s="102"/>
      <c r="K63" s="102"/>
      <c r="L63" s="101"/>
      <c r="M63" s="94"/>
    </row>
    <row r="64" spans="1:13" s="66" customFormat="1" ht="14.1" customHeight="1">
      <c r="B64" s="77" t="s">
        <v>562</v>
      </c>
      <c r="E64" s="103">
        <v>34</v>
      </c>
      <c r="F64" s="103">
        <v>25</v>
      </c>
      <c r="G64" s="103">
        <v>9</v>
      </c>
      <c r="H64" s="113"/>
      <c r="I64" s="103">
        <f>SUM(J64:K64)</f>
        <v>11568</v>
      </c>
      <c r="J64" s="103">
        <v>4341</v>
      </c>
      <c r="K64" s="103">
        <v>7227</v>
      </c>
      <c r="L64" s="101"/>
      <c r="M64" s="94"/>
    </row>
    <row r="65" spans="1:13" s="66" customFormat="1" ht="14.1" customHeight="1">
      <c r="B65" s="82" t="s">
        <v>563</v>
      </c>
      <c r="C65" s="67"/>
      <c r="D65" s="68"/>
      <c r="E65" s="123"/>
      <c r="F65" s="102"/>
      <c r="G65" s="102"/>
      <c r="H65" s="102"/>
      <c r="I65" s="103"/>
      <c r="J65" s="102"/>
      <c r="K65" s="102"/>
      <c r="L65" s="101"/>
      <c r="M65" s="94"/>
    </row>
    <row r="66" spans="1:13" s="66" customFormat="1" ht="14.1" customHeight="1">
      <c r="B66" s="77" t="s">
        <v>564</v>
      </c>
      <c r="C66" s="67"/>
      <c r="E66" s="103" t="s">
        <v>43</v>
      </c>
      <c r="F66" s="103" t="s">
        <v>43</v>
      </c>
      <c r="G66" s="103" t="s">
        <v>43</v>
      </c>
      <c r="H66" s="123"/>
      <c r="I66" s="103">
        <f>SUM(J66:K66)</f>
        <v>424</v>
      </c>
      <c r="J66" s="103">
        <v>90</v>
      </c>
      <c r="K66" s="103">
        <v>334</v>
      </c>
      <c r="L66" s="100"/>
      <c r="M66" s="94"/>
    </row>
    <row r="67" spans="1:13" s="66" customFormat="1" ht="14.1" customHeight="1">
      <c r="B67" s="68" t="s">
        <v>792</v>
      </c>
      <c r="C67" s="457"/>
      <c r="E67" s="103"/>
      <c r="F67" s="102"/>
      <c r="G67" s="102"/>
      <c r="H67" s="102"/>
      <c r="I67" s="103"/>
      <c r="J67" s="102"/>
      <c r="K67" s="102"/>
      <c r="L67" s="101"/>
      <c r="M67" s="94"/>
    </row>
    <row r="68" spans="1:13" s="66" customFormat="1" ht="3.75" customHeight="1">
      <c r="A68" s="85"/>
      <c r="B68" s="85"/>
      <c r="C68" s="85"/>
      <c r="D68" s="85"/>
      <c r="E68" s="90"/>
      <c r="F68" s="90"/>
      <c r="G68" s="90"/>
      <c r="H68" s="90"/>
      <c r="I68" s="90"/>
      <c r="J68" s="90"/>
      <c r="K68" s="90"/>
      <c r="L68" s="85"/>
    </row>
    <row r="69" spans="1:13" s="36" customFormat="1" ht="3" customHeight="1">
      <c r="C69" s="127"/>
      <c r="D69" s="128"/>
    </row>
    <row r="70" spans="1:13" s="474" customFormat="1" ht="12.95" customHeight="1">
      <c r="A70" s="465"/>
      <c r="B70" s="465"/>
      <c r="C70" s="465"/>
      <c r="D70" s="465"/>
      <c r="E70" s="465"/>
      <c r="F70" s="1080"/>
      <c r="G70" s="1080"/>
      <c r="H70" s="1081"/>
      <c r="I70" s="1081"/>
      <c r="J70" s="1081"/>
      <c r="K70" s="443" t="s">
        <v>845</v>
      </c>
    </row>
    <row r="71" spans="1:13" s="474" customFormat="1" ht="12.95" customHeight="1">
      <c r="B71" s="1081"/>
      <c r="C71" s="1081"/>
      <c r="H71" s="1081"/>
      <c r="I71" s="1081"/>
      <c r="J71" s="1081"/>
      <c r="K71" s="446" t="s">
        <v>846</v>
      </c>
    </row>
    <row r="72" spans="1:13" s="36" customFormat="1" ht="12" customHeight="1">
      <c r="C72" s="127"/>
      <c r="D72" s="127"/>
    </row>
    <row r="73" spans="1:13" s="66" customFormat="1" ht="9.75" customHeight="1">
      <c r="C73" s="67"/>
      <c r="D73" s="68"/>
    </row>
    <row r="74" spans="1:13" s="66" customFormat="1" ht="15" customHeight="1">
      <c r="C74" s="77"/>
      <c r="D74" s="77"/>
    </row>
    <row r="75" spans="1:13" s="66" customFormat="1" ht="15" customHeight="1">
      <c r="C75" s="77"/>
      <c r="D75" s="77"/>
    </row>
    <row r="76" spans="1:13" s="66" customFormat="1" ht="9.75" customHeight="1">
      <c r="C76" s="67"/>
      <c r="D76" s="68"/>
    </row>
    <row r="77" spans="1:13" s="66" customFormat="1" ht="15" customHeight="1">
      <c r="C77" s="97"/>
      <c r="D77" s="77"/>
    </row>
    <row r="78" spans="1:13" s="66" customFormat="1" ht="9.75" customHeight="1">
      <c r="C78" s="67"/>
      <c r="D78" s="68"/>
    </row>
    <row r="79" spans="1:13" s="66" customFormat="1" ht="15" customHeight="1">
      <c r="C79" s="77"/>
      <c r="D79" s="77"/>
    </row>
    <row r="80" spans="1:13" s="66" customFormat="1" ht="9.75" customHeight="1">
      <c r="C80" s="67"/>
      <c r="D80" s="77"/>
    </row>
    <row r="81" spans="2:13" s="66" customFormat="1" ht="9.75" customHeight="1">
      <c r="D81" s="68"/>
    </row>
    <row r="82" spans="2:13" s="66" customFormat="1" ht="15" customHeight="1">
      <c r="B82" s="77"/>
      <c r="C82" s="77"/>
      <c r="E82" s="67"/>
      <c r="F82" s="67"/>
      <c r="G82" s="67"/>
      <c r="H82" s="67"/>
      <c r="I82" s="67"/>
      <c r="J82" s="67"/>
      <c r="K82" s="67"/>
      <c r="L82" s="67"/>
      <c r="M82" s="67"/>
    </row>
    <row r="83" spans="2:13" s="66" customFormat="1" ht="9.75" customHeight="1">
      <c r="C83" s="68"/>
    </row>
    <row r="84" spans="2:13" s="66" customFormat="1" ht="9.75" customHeight="1">
      <c r="C84" s="68"/>
    </row>
    <row r="85" spans="2:13" s="66" customFormat="1" ht="15" customHeight="1">
      <c r="C85" s="77"/>
      <c r="D85" s="77"/>
    </row>
    <row r="86" spans="2:13" s="66" customFormat="1" ht="9.75" customHeight="1">
      <c r="C86" s="67"/>
      <c r="D86" s="68"/>
    </row>
    <row r="87" spans="2:13" s="66" customFormat="1" ht="15" customHeight="1">
      <c r="C87" s="77"/>
      <c r="D87" s="77"/>
    </row>
    <row r="88" spans="2:13" s="66" customFormat="1" ht="9.75" customHeight="1">
      <c r="C88" s="67"/>
      <c r="D88" s="68"/>
    </row>
    <row r="89" spans="2:13" s="66" customFormat="1" ht="15" customHeight="1">
      <c r="C89" s="77"/>
      <c r="D89" s="77"/>
    </row>
    <row r="90" spans="2:13" s="66" customFormat="1" ht="9.75" customHeight="1">
      <c r="C90" s="67"/>
      <c r="D90" s="68"/>
    </row>
    <row r="91" spans="2:13" s="66" customFormat="1" ht="15" customHeight="1">
      <c r="C91" s="77"/>
      <c r="D91" s="77"/>
    </row>
    <row r="92" spans="2:13" s="66" customFormat="1" ht="9.75" customHeight="1">
      <c r="D92" s="68"/>
    </row>
    <row r="93" spans="2:13" s="66" customFormat="1" ht="18" customHeight="1">
      <c r="B93" s="77"/>
    </row>
    <row r="94" spans="2:13" s="66" customFormat="1" ht="15" customHeight="1">
      <c r="B94" s="77"/>
      <c r="C94" s="77"/>
      <c r="E94" s="67"/>
      <c r="F94" s="67"/>
      <c r="G94" s="67"/>
      <c r="H94" s="67"/>
      <c r="I94" s="67"/>
      <c r="J94" s="67"/>
      <c r="K94" s="67"/>
      <c r="L94" s="67"/>
      <c r="M94" s="67"/>
    </row>
    <row r="95" spans="2:13" s="66" customFormat="1" ht="9.75" customHeight="1">
      <c r="B95" s="67"/>
      <c r="C95" s="68"/>
    </row>
    <row r="96" spans="2:13" s="66" customFormat="1" ht="15" customHeight="1">
      <c r="B96" s="77"/>
      <c r="C96" s="77"/>
      <c r="E96" s="67"/>
      <c r="F96" s="67"/>
      <c r="G96" s="67"/>
      <c r="H96" s="67"/>
      <c r="I96" s="67"/>
      <c r="J96" s="67"/>
      <c r="K96" s="67"/>
      <c r="L96" s="67"/>
      <c r="M96" s="67"/>
    </row>
    <row r="97" spans="2:13" s="66" customFormat="1" ht="9.75" customHeight="1">
      <c r="B97" s="67"/>
      <c r="C97" s="68"/>
    </row>
    <row r="98" spans="2:13" s="66" customFormat="1" ht="5.0999999999999996" customHeight="1"/>
    <row r="99" spans="2:13" s="66" customFormat="1" ht="11.1" customHeight="1"/>
    <row r="100" spans="2:13" s="66" customFormat="1" ht="11.1" customHeight="1">
      <c r="C100" s="77"/>
      <c r="E100" s="67"/>
      <c r="F100" s="67"/>
      <c r="G100" s="67"/>
      <c r="H100" s="67"/>
      <c r="I100" s="67"/>
      <c r="J100" s="67"/>
      <c r="K100" s="67"/>
      <c r="L100" s="67"/>
      <c r="M100" s="67"/>
    </row>
    <row r="101" spans="2:13" s="66" customFormat="1" ht="11.25" customHeight="1">
      <c r="C101" s="68"/>
    </row>
    <row r="102" spans="2:13" s="66" customFormat="1" ht="5.25" customHeight="1"/>
    <row r="103" spans="2:13" s="66" customFormat="1" ht="3.95" customHeight="1">
      <c r="E103" s="94"/>
      <c r="F103" s="94"/>
      <c r="G103" s="94"/>
      <c r="H103" s="94"/>
      <c r="I103" s="94"/>
      <c r="J103" s="94"/>
      <c r="K103" s="94"/>
      <c r="L103" s="94"/>
      <c r="M103" s="94"/>
    </row>
    <row r="104" spans="2:13" s="66" customFormat="1" ht="11.1" customHeight="1"/>
    <row r="105" spans="2:13" s="66" customFormat="1" ht="10.5" customHeight="1"/>
    <row r="106" spans="2:13" s="66" customFormat="1"/>
    <row r="107" spans="2:13" s="66" customFormat="1"/>
    <row r="108" spans="2:13" s="66" customFormat="1"/>
    <row r="109" spans="2:13" s="66" customFormat="1">
      <c r="E109" s="94"/>
      <c r="F109" s="94"/>
      <c r="G109" s="94"/>
      <c r="H109" s="94"/>
      <c r="I109" s="94"/>
      <c r="J109" s="94"/>
      <c r="K109" s="94"/>
      <c r="L109" s="94"/>
      <c r="M109" s="94"/>
    </row>
    <row r="110" spans="2:13" s="66" customFormat="1">
      <c r="E110" s="94"/>
      <c r="F110" s="94"/>
      <c r="G110" s="94"/>
      <c r="H110" s="94"/>
      <c r="I110" s="94"/>
      <c r="J110" s="94"/>
      <c r="K110" s="94"/>
      <c r="L110" s="94"/>
      <c r="M110" s="94"/>
    </row>
    <row r="111" spans="2:13" s="66" customFormat="1">
      <c r="E111" s="94"/>
      <c r="F111" s="94"/>
      <c r="G111" s="94"/>
      <c r="H111" s="94"/>
      <c r="I111" s="94"/>
      <c r="J111" s="94"/>
      <c r="K111" s="94"/>
      <c r="L111" s="94"/>
      <c r="M111" s="94"/>
    </row>
    <row r="112" spans="2:13" s="66" customFormat="1">
      <c r="E112" s="94"/>
      <c r="F112" s="94"/>
      <c r="G112" s="94"/>
      <c r="H112" s="94"/>
      <c r="I112" s="94"/>
      <c r="J112" s="94"/>
      <c r="K112" s="94"/>
      <c r="L112" s="94"/>
      <c r="M112" s="94"/>
    </row>
    <row r="113" spans="5:13" s="66" customFormat="1">
      <c r="E113" s="94"/>
      <c r="F113" s="94"/>
      <c r="G113" s="94"/>
      <c r="H113" s="94"/>
      <c r="I113" s="94"/>
      <c r="J113" s="94"/>
      <c r="K113" s="94"/>
      <c r="L113" s="94"/>
      <c r="M113" s="94"/>
    </row>
    <row r="114" spans="5:13" s="66" customFormat="1">
      <c r="E114" s="94"/>
      <c r="F114" s="94"/>
      <c r="G114" s="94"/>
      <c r="H114" s="94"/>
      <c r="I114" s="94"/>
      <c r="J114" s="94"/>
      <c r="K114" s="94"/>
      <c r="L114" s="94"/>
      <c r="M114" s="94"/>
    </row>
    <row r="115" spans="5:13" s="66" customFormat="1">
      <c r="E115" s="94"/>
      <c r="F115" s="94"/>
      <c r="G115" s="94"/>
      <c r="H115" s="94"/>
      <c r="I115" s="94"/>
      <c r="J115" s="94"/>
      <c r="K115" s="94"/>
      <c r="L115" s="94"/>
      <c r="M115" s="94"/>
    </row>
    <row r="116" spans="5:13" s="66" customFormat="1">
      <c r="E116" s="94"/>
      <c r="F116" s="94"/>
      <c r="G116" s="94"/>
      <c r="H116" s="94"/>
      <c r="I116" s="94"/>
      <c r="J116" s="94"/>
      <c r="K116" s="94"/>
      <c r="L116" s="94"/>
      <c r="M116" s="94"/>
    </row>
    <row r="117" spans="5:13" s="66" customFormat="1">
      <c r="E117" s="94"/>
      <c r="F117" s="94"/>
      <c r="G117" s="94"/>
      <c r="H117" s="94"/>
      <c r="I117" s="94"/>
      <c r="J117" s="94"/>
      <c r="K117" s="94"/>
      <c r="L117" s="94"/>
      <c r="M117" s="94"/>
    </row>
    <row r="118" spans="5:13" s="66" customFormat="1">
      <c r="E118" s="94"/>
      <c r="F118" s="94"/>
      <c r="G118" s="94"/>
      <c r="H118" s="94"/>
      <c r="I118" s="94"/>
      <c r="J118" s="94"/>
      <c r="K118" s="94"/>
      <c r="L118" s="94"/>
      <c r="M118" s="94"/>
    </row>
    <row r="119" spans="5:13" s="66" customFormat="1">
      <c r="E119" s="94"/>
      <c r="F119" s="94"/>
      <c r="G119" s="94"/>
      <c r="H119" s="94"/>
      <c r="I119" s="94"/>
      <c r="J119" s="94"/>
      <c r="K119" s="94"/>
      <c r="L119" s="94"/>
      <c r="M119" s="94"/>
    </row>
    <row r="120" spans="5:13" s="66" customFormat="1">
      <c r="E120" s="94"/>
      <c r="F120" s="94"/>
      <c r="G120" s="94"/>
      <c r="H120" s="94"/>
      <c r="I120" s="94"/>
      <c r="J120" s="94"/>
      <c r="K120" s="94"/>
      <c r="L120" s="94"/>
      <c r="M120" s="94"/>
    </row>
    <row r="121" spans="5:13" s="66" customFormat="1">
      <c r="E121" s="94"/>
      <c r="F121" s="94"/>
      <c r="G121" s="94"/>
      <c r="H121" s="94"/>
      <c r="I121" s="94"/>
      <c r="J121" s="94"/>
      <c r="K121" s="94"/>
      <c r="L121" s="94"/>
      <c r="M121" s="94"/>
    </row>
    <row r="122" spans="5:13" s="66" customFormat="1">
      <c r="E122" s="94"/>
      <c r="F122" s="94"/>
      <c r="G122" s="94"/>
      <c r="H122" s="94"/>
      <c r="I122" s="94"/>
      <c r="J122" s="94"/>
      <c r="K122" s="94"/>
      <c r="L122" s="94"/>
      <c r="M122" s="94"/>
    </row>
    <row r="123" spans="5:13" s="66" customFormat="1">
      <c r="E123" s="94"/>
      <c r="F123" s="94"/>
      <c r="G123" s="94"/>
      <c r="H123" s="94"/>
      <c r="I123" s="94"/>
      <c r="J123" s="94"/>
      <c r="K123" s="94"/>
      <c r="L123" s="94"/>
      <c r="M123" s="94"/>
    </row>
    <row r="124" spans="5:13" s="66" customFormat="1">
      <c r="E124" s="94"/>
      <c r="F124" s="94"/>
      <c r="G124" s="94"/>
      <c r="H124" s="94"/>
      <c r="I124" s="94"/>
      <c r="J124" s="94"/>
      <c r="K124" s="94"/>
      <c r="L124" s="94"/>
      <c r="M124" s="94"/>
    </row>
    <row r="125" spans="5:13" s="66" customFormat="1">
      <c r="E125" s="94"/>
      <c r="F125" s="94"/>
      <c r="G125" s="94"/>
      <c r="H125" s="94"/>
      <c r="I125" s="94"/>
      <c r="J125" s="94"/>
      <c r="K125" s="94"/>
      <c r="L125" s="94"/>
      <c r="M125" s="94"/>
    </row>
    <row r="126" spans="5:13" s="66" customFormat="1">
      <c r="E126" s="94"/>
      <c r="F126" s="94"/>
      <c r="G126" s="94"/>
      <c r="H126" s="94"/>
      <c r="I126" s="94"/>
      <c r="J126" s="94"/>
      <c r="K126" s="94"/>
      <c r="L126" s="94"/>
      <c r="M126" s="94"/>
    </row>
    <row r="127" spans="5:13" s="66" customFormat="1">
      <c r="E127" s="94"/>
      <c r="F127" s="94"/>
      <c r="G127" s="94"/>
      <c r="H127" s="94"/>
      <c r="I127" s="94"/>
      <c r="J127" s="94"/>
      <c r="K127" s="94"/>
      <c r="L127" s="94"/>
      <c r="M127" s="94"/>
    </row>
    <row r="128" spans="5:13" s="66" customFormat="1"/>
    <row r="129" s="66" customFormat="1"/>
    <row r="130" s="66" customFormat="1"/>
    <row r="131" s="66" customFormat="1"/>
    <row r="132" s="66" customFormat="1"/>
    <row r="133" s="66" customFormat="1"/>
    <row r="134" s="66" customFormat="1"/>
    <row r="135" s="66" customFormat="1"/>
    <row r="136" s="66" customFormat="1"/>
    <row r="137" s="66" customFormat="1"/>
    <row r="138" s="66" customFormat="1"/>
    <row r="139" s="66" customFormat="1"/>
    <row r="140" s="66" customFormat="1"/>
    <row r="141" s="66" customFormat="1"/>
    <row r="142" s="66" customFormat="1"/>
    <row r="143" s="66" customFormat="1"/>
    <row r="144" s="66" customFormat="1"/>
    <row r="145" s="66" customFormat="1"/>
    <row r="146" s="66" customFormat="1"/>
    <row r="147" s="66" customFormat="1"/>
    <row r="148" s="66" customFormat="1"/>
    <row r="149" s="66" customFormat="1"/>
    <row r="150" s="66" customFormat="1"/>
    <row r="151" s="66" customFormat="1"/>
    <row r="152" s="66" customFormat="1"/>
    <row r="153" s="66" customFormat="1"/>
    <row r="154" s="66" customFormat="1"/>
    <row r="155" s="66" customFormat="1"/>
    <row r="156" s="66" customFormat="1"/>
    <row r="157" s="66" customFormat="1"/>
    <row r="158" s="66" customFormat="1"/>
    <row r="159" s="66" customFormat="1"/>
    <row r="160" s="66" customFormat="1"/>
    <row r="161" s="66" customFormat="1"/>
    <row r="162" s="66" customFormat="1"/>
    <row r="163" s="66" customFormat="1"/>
    <row r="164" s="66" customFormat="1"/>
    <row r="165" s="66" customFormat="1"/>
    <row r="166" s="66" customFormat="1"/>
    <row r="167" s="66" customFormat="1"/>
    <row r="168" s="66" customFormat="1"/>
    <row r="169" s="66" customFormat="1"/>
    <row r="170" s="66" customFormat="1"/>
    <row r="171" s="66" customFormat="1"/>
    <row r="172" s="66" customFormat="1"/>
    <row r="173" s="66" customFormat="1"/>
    <row r="174" s="66" customFormat="1"/>
    <row r="175" s="66" customFormat="1"/>
    <row r="176" s="66" customFormat="1"/>
    <row r="177" s="66" customFormat="1"/>
    <row r="178" s="66" customFormat="1"/>
    <row r="179" s="66" customFormat="1"/>
    <row r="180" s="66" customFormat="1"/>
    <row r="181" s="66" customFormat="1"/>
    <row r="182" s="66" customFormat="1"/>
    <row r="183" s="66" customFormat="1"/>
    <row r="184" s="66" customFormat="1"/>
    <row r="185" s="66" customFormat="1"/>
    <row r="186" s="66" customFormat="1"/>
    <row r="187" s="66" customFormat="1"/>
    <row r="188" s="66" customFormat="1"/>
    <row r="189" s="66" customFormat="1"/>
    <row r="190" s="66" customFormat="1"/>
    <row r="191" s="66" customFormat="1"/>
    <row r="192" s="66" customFormat="1"/>
    <row r="193" s="66" customFormat="1"/>
    <row r="194" s="66" customFormat="1"/>
    <row r="195" s="66" customFormat="1"/>
    <row r="196" s="66" customFormat="1"/>
    <row r="197" s="66" customFormat="1"/>
    <row r="198" s="66" customFormat="1"/>
    <row r="199" s="66" customFormat="1"/>
    <row r="200" s="66" customFormat="1"/>
    <row r="201" s="66" customFormat="1"/>
    <row r="202" s="66" customFormat="1"/>
    <row r="203" s="66" customFormat="1"/>
    <row r="204" s="66" customFormat="1"/>
    <row r="205" s="66" customFormat="1"/>
    <row r="206" s="66" customFormat="1"/>
    <row r="207" s="66" customFormat="1"/>
    <row r="208" s="66" customFormat="1"/>
    <row r="209" s="66" customFormat="1"/>
    <row r="210" s="66" customFormat="1"/>
    <row r="211" s="66" customFormat="1"/>
    <row r="212" s="66" customFormat="1"/>
    <row r="213" s="66" customFormat="1"/>
    <row r="214" s="66" customFormat="1"/>
    <row r="215" s="66" customFormat="1"/>
    <row r="216" s="66" customFormat="1"/>
    <row r="217" s="66" customFormat="1"/>
    <row r="218" s="66" customFormat="1"/>
    <row r="219" s="66" customFormat="1"/>
    <row r="220" s="66" customFormat="1"/>
    <row r="221" s="66" customFormat="1"/>
    <row r="222" s="66" customFormat="1"/>
    <row r="223" s="66" customFormat="1"/>
    <row r="224" s="66" customFormat="1"/>
    <row r="225" s="66" customFormat="1"/>
    <row r="226" s="66" customFormat="1"/>
    <row r="227" s="66" customFormat="1"/>
    <row r="228" s="66" customFormat="1"/>
    <row r="229" s="66" customFormat="1"/>
    <row r="230" s="66" customFormat="1"/>
    <row r="231" s="66" customFormat="1"/>
    <row r="232" s="66" customFormat="1"/>
    <row r="233" s="66" customFormat="1"/>
    <row r="234" s="66" customFormat="1"/>
    <row r="235" s="66" customFormat="1"/>
    <row r="236" s="66" customFormat="1"/>
    <row r="237" s="66" customFormat="1"/>
    <row r="238" s="66" customFormat="1"/>
    <row r="239" s="66" customFormat="1"/>
    <row r="240" s="66" customFormat="1"/>
    <row r="241" s="66" customFormat="1"/>
    <row r="242" s="66" customFormat="1"/>
    <row r="243" s="66" customFormat="1"/>
    <row r="244" s="66" customFormat="1"/>
    <row r="245" s="66" customFormat="1"/>
    <row r="246" s="66" customFormat="1"/>
    <row r="247" s="66" customFormat="1"/>
    <row r="248" s="66" customFormat="1"/>
    <row r="249" s="66" customFormat="1"/>
    <row r="250" s="66" customFormat="1"/>
    <row r="251" s="66" customFormat="1"/>
    <row r="252" s="66" customFormat="1"/>
    <row r="253" s="66" customFormat="1"/>
    <row r="254" s="66" customFormat="1"/>
    <row r="255" s="66" customFormat="1"/>
    <row r="256" s="66" customFormat="1"/>
    <row r="257" s="66" customFormat="1"/>
    <row r="258" s="66" customFormat="1"/>
    <row r="259" s="66" customFormat="1"/>
    <row r="260" s="66" customFormat="1"/>
    <row r="261" s="66" customFormat="1"/>
    <row r="262" s="66" customFormat="1"/>
    <row r="263" s="66" customFormat="1"/>
    <row r="264" s="66" customFormat="1"/>
    <row r="265" s="66" customFormat="1"/>
    <row r="266" s="66" customFormat="1"/>
    <row r="267" s="66" customFormat="1"/>
    <row r="268" s="66" customFormat="1"/>
    <row r="269" s="66" customFormat="1"/>
    <row r="270" s="66" customFormat="1"/>
    <row r="271" s="66" customFormat="1"/>
    <row r="272" s="66" customFormat="1"/>
    <row r="273" s="66" customFormat="1"/>
    <row r="274" s="66" customFormat="1"/>
    <row r="275" s="66" customFormat="1"/>
    <row r="276" s="66" customFormat="1"/>
    <row r="277" s="66" customFormat="1"/>
    <row r="278" s="66" customFormat="1"/>
    <row r="279" s="66" customFormat="1"/>
    <row r="280" s="66" customFormat="1"/>
    <row r="281" s="66" customFormat="1"/>
    <row r="282" s="66" customFormat="1"/>
    <row r="283" s="66" customFormat="1"/>
    <row r="284" s="66" customFormat="1"/>
    <row r="285" s="66" customFormat="1"/>
    <row r="286" s="66" customFormat="1"/>
    <row r="287" s="66" customFormat="1"/>
    <row r="288" s="66" customFormat="1"/>
    <row r="289" s="66" customFormat="1"/>
    <row r="290" s="66" customFormat="1"/>
    <row r="291" s="66" customFormat="1"/>
    <row r="292" s="66" customFormat="1"/>
    <row r="293" s="66" customFormat="1"/>
    <row r="294" s="66" customFormat="1"/>
    <row r="295" s="66" customFormat="1"/>
    <row r="296" s="66" customFormat="1"/>
    <row r="297" s="66" customFormat="1"/>
    <row r="298" s="66" customFormat="1"/>
    <row r="299" s="66" customFormat="1"/>
    <row r="300" s="66" customFormat="1"/>
    <row r="301" s="66" customFormat="1"/>
    <row r="302" s="66" customFormat="1"/>
    <row r="303" s="66" customFormat="1"/>
    <row r="304" s="66" customFormat="1"/>
    <row r="305" s="66" customFormat="1"/>
    <row r="306" s="66" customFormat="1"/>
    <row r="307" s="66" customFormat="1"/>
    <row r="308" s="66" customFormat="1"/>
    <row r="309" s="66" customFormat="1"/>
    <row r="310" s="66" customFormat="1"/>
    <row r="311" s="66" customFormat="1"/>
    <row r="312" s="66" customFormat="1"/>
    <row r="313" s="66" customFormat="1"/>
    <row r="314" s="66" customFormat="1"/>
    <row r="315" s="66" customFormat="1"/>
    <row r="316" s="66" customFormat="1"/>
    <row r="317" s="66" customFormat="1"/>
    <row r="318" s="66" customFormat="1"/>
    <row r="319" s="66" customFormat="1"/>
    <row r="320" s="66" customFormat="1"/>
    <row r="321" s="66" customFormat="1"/>
    <row r="322" s="66" customFormat="1"/>
    <row r="323" s="66" customFormat="1"/>
    <row r="324" s="66" customFormat="1"/>
    <row r="325" s="66" customFormat="1"/>
    <row r="326" s="66" customFormat="1"/>
    <row r="327" s="66" customFormat="1"/>
    <row r="328" s="66" customFormat="1"/>
    <row r="329" s="66" customFormat="1"/>
    <row r="330" s="66" customFormat="1"/>
    <row r="331" s="66" customFormat="1"/>
    <row r="332" s="66" customFormat="1"/>
    <row r="333" s="66" customFormat="1"/>
    <row r="334" s="66" customFormat="1"/>
    <row r="335" s="66" customFormat="1"/>
    <row r="336" s="66" customFormat="1"/>
    <row r="337" s="66" customFormat="1"/>
    <row r="338" s="66" customFormat="1"/>
    <row r="339" s="66" customFormat="1"/>
    <row r="340" s="66" customFormat="1"/>
    <row r="341" s="66" customFormat="1"/>
    <row r="342" s="66" customFormat="1"/>
    <row r="343" s="66" customFormat="1"/>
    <row r="344" s="66" customFormat="1"/>
    <row r="345" s="66" customFormat="1"/>
    <row r="346" s="66" customFormat="1"/>
    <row r="347" s="66" customFormat="1"/>
    <row r="348" s="66" customFormat="1"/>
    <row r="349" s="66" customFormat="1"/>
    <row r="350" s="66" customFormat="1"/>
    <row r="351" s="66" customFormat="1"/>
    <row r="352" s="66" customFormat="1"/>
    <row r="353" s="66" customFormat="1"/>
    <row r="354" s="66" customFormat="1"/>
    <row r="355" s="66" customFormat="1"/>
    <row r="356" s="66" customFormat="1"/>
    <row r="357" s="66" customFormat="1"/>
    <row r="358" s="66" customFormat="1"/>
    <row r="359" s="66" customFormat="1"/>
    <row r="360" s="66" customFormat="1"/>
    <row r="361" s="66" customFormat="1"/>
    <row r="362" s="66" customFormat="1"/>
    <row r="363" s="66" customFormat="1"/>
    <row r="364" s="66" customFormat="1"/>
    <row r="365" s="66" customFormat="1"/>
    <row r="366" s="66" customFormat="1"/>
    <row r="367" s="66" customFormat="1"/>
    <row r="368" s="66" customFormat="1"/>
    <row r="369" s="66" customFormat="1"/>
    <row r="370" s="66" customFormat="1"/>
    <row r="371" s="66" customFormat="1"/>
    <row r="372" s="66" customFormat="1"/>
    <row r="373" s="66" customFormat="1"/>
    <row r="374" s="66" customFormat="1"/>
    <row r="375" s="66" customFormat="1"/>
    <row r="376" s="66" customFormat="1"/>
    <row r="377" s="66" customFormat="1"/>
    <row r="378" s="66" customFormat="1"/>
    <row r="379" s="66" customFormat="1"/>
    <row r="380" s="66" customFormat="1"/>
    <row r="381" s="66" customFormat="1"/>
    <row r="382" s="66" customFormat="1"/>
    <row r="383" s="66" customFormat="1"/>
    <row r="384" s="66" customFormat="1"/>
    <row r="385" s="66" customFormat="1"/>
    <row r="386" s="66" customFormat="1"/>
    <row r="387" s="66" customFormat="1"/>
    <row r="388" s="66" customFormat="1"/>
    <row r="389" s="66" customFormat="1"/>
    <row r="390" s="66" customFormat="1"/>
    <row r="391" s="66" customFormat="1"/>
    <row r="392" s="66" customFormat="1"/>
    <row r="393" s="66" customFormat="1"/>
    <row r="394" s="66" customFormat="1"/>
    <row r="395" s="66" customFormat="1"/>
    <row r="396" s="66" customFormat="1"/>
    <row r="397" s="66" customFormat="1"/>
    <row r="398" s="66" customFormat="1"/>
    <row r="399" s="66" customFormat="1"/>
    <row r="400" s="66" customFormat="1"/>
    <row r="401" s="66" customFormat="1"/>
    <row r="402" s="66" customFormat="1"/>
    <row r="403" s="66" customFormat="1"/>
    <row r="404" s="66" customFormat="1"/>
    <row r="405" s="66" customFormat="1"/>
    <row r="406" s="66" customFormat="1"/>
    <row r="407" s="66" customFormat="1"/>
    <row r="408" s="66" customFormat="1"/>
    <row r="409" s="66" customFormat="1"/>
    <row r="410" s="66" customFormat="1"/>
    <row r="411" s="66" customFormat="1"/>
    <row r="412" s="66" customFormat="1"/>
    <row r="413" s="66" customFormat="1"/>
    <row r="414" s="66" customFormat="1"/>
    <row r="415" s="66" customFormat="1"/>
    <row r="416" s="66" customFormat="1"/>
    <row r="417" s="66" customFormat="1"/>
    <row r="418" s="66" customFormat="1"/>
    <row r="419" s="66" customFormat="1"/>
    <row r="420" s="66" customFormat="1"/>
    <row r="421" s="66" customFormat="1"/>
    <row r="422" s="66" customFormat="1"/>
    <row r="423" s="66" customFormat="1"/>
    <row r="424" s="66" customFormat="1"/>
    <row r="425" s="66" customFormat="1"/>
    <row r="426" s="66" customFormat="1"/>
    <row r="427" s="66" customFormat="1"/>
    <row r="428" s="66" customFormat="1"/>
    <row r="429" s="66" customFormat="1"/>
    <row r="430" s="66" customFormat="1"/>
    <row r="431" s="66" customFormat="1"/>
    <row r="432" s="66" customFormat="1"/>
    <row r="433" s="66" customFormat="1"/>
    <row r="434" s="66" customFormat="1"/>
    <row r="435" s="66" customFormat="1"/>
    <row r="436" s="66" customFormat="1"/>
    <row r="437" s="66" customFormat="1"/>
    <row r="438" s="66" customFormat="1"/>
    <row r="439" s="66" customFormat="1"/>
    <row r="440" s="66" customFormat="1"/>
    <row r="441" s="66" customFormat="1"/>
    <row r="442" s="66" customFormat="1"/>
    <row r="443" s="66" customFormat="1"/>
    <row r="444" s="66" customFormat="1"/>
    <row r="445" s="66" customFormat="1"/>
    <row r="446" s="66" customFormat="1"/>
    <row r="447" s="66" customFormat="1"/>
    <row r="448" s="66" customFormat="1"/>
    <row r="449" s="66" customFormat="1"/>
    <row r="450" s="66" customFormat="1"/>
    <row r="451" s="66" customFormat="1"/>
    <row r="452" s="66" customFormat="1"/>
    <row r="453" s="66" customFormat="1"/>
    <row r="454" s="66" customFormat="1"/>
    <row r="455" s="66" customFormat="1"/>
    <row r="456" s="66" customFormat="1"/>
    <row r="457" s="66" customFormat="1"/>
    <row r="458" s="66" customFormat="1"/>
    <row r="459" s="66" customFormat="1"/>
    <row r="460" s="66" customFormat="1"/>
    <row r="461" s="66" customFormat="1"/>
    <row r="462" s="66" customFormat="1"/>
    <row r="463" s="66" customFormat="1"/>
    <row r="464" s="66" customFormat="1"/>
    <row r="465" s="66" customFormat="1"/>
    <row r="466" s="66" customFormat="1"/>
    <row r="467" s="66" customFormat="1"/>
    <row r="468" s="66" customFormat="1"/>
    <row r="469" s="66" customFormat="1"/>
    <row r="470" s="66" customFormat="1"/>
    <row r="471" s="66" customFormat="1"/>
    <row r="472" s="66" customFormat="1"/>
    <row r="473" s="66" customFormat="1"/>
    <row r="474" s="66" customFormat="1"/>
    <row r="475" s="66" customFormat="1"/>
    <row r="476" s="66" customFormat="1"/>
    <row r="477" s="66" customFormat="1"/>
    <row r="478" s="66" customFormat="1"/>
    <row r="479" s="66" customFormat="1"/>
    <row r="480" s="66" customFormat="1"/>
    <row r="481" s="66" customFormat="1"/>
    <row r="482" s="66" customFormat="1"/>
    <row r="483" s="66" customFormat="1"/>
    <row r="484" s="66" customFormat="1"/>
    <row r="485" s="66" customFormat="1"/>
    <row r="486" s="66" customFormat="1"/>
    <row r="487" s="66" customFormat="1"/>
    <row r="488" s="66" customFormat="1"/>
    <row r="489" s="66" customFormat="1"/>
    <row r="490" s="66" customFormat="1"/>
    <row r="491" s="66" customFormat="1"/>
    <row r="492" s="66" customFormat="1"/>
    <row r="493" s="66" customFormat="1"/>
    <row r="494" s="66" customFormat="1"/>
    <row r="495" s="66" customFormat="1"/>
    <row r="496" s="66" customFormat="1"/>
    <row r="497" s="66" customFormat="1"/>
    <row r="498" s="66" customFormat="1"/>
    <row r="499" s="66" customFormat="1"/>
    <row r="500" s="66" customFormat="1"/>
    <row r="501" s="66" customFormat="1"/>
    <row r="502" s="66" customFormat="1"/>
    <row r="503" s="66" customFormat="1"/>
    <row r="504" s="66" customFormat="1"/>
    <row r="505" s="66" customFormat="1"/>
    <row r="506" s="66" customFormat="1"/>
    <row r="507" s="66" customFormat="1"/>
    <row r="508" s="66" customFormat="1"/>
    <row r="509" s="66" customFormat="1"/>
    <row r="510" s="66" customFormat="1"/>
    <row r="511" s="66" customFormat="1"/>
    <row r="512" s="66" customFormat="1"/>
    <row r="513" s="66" customFormat="1"/>
    <row r="514" s="66" customFormat="1"/>
    <row r="515" s="66" customFormat="1"/>
    <row r="516" s="66" customFormat="1"/>
    <row r="517" s="66" customFormat="1"/>
    <row r="518" s="66" customFormat="1"/>
    <row r="519" s="66" customFormat="1"/>
    <row r="520" s="66" customFormat="1"/>
    <row r="521" s="66" customFormat="1"/>
    <row r="522" s="66" customFormat="1"/>
    <row r="523" s="66" customFormat="1"/>
    <row r="524" s="66" customFormat="1"/>
    <row r="525" s="66" customFormat="1"/>
    <row r="526" s="66" customFormat="1"/>
  </sheetData>
  <mergeCells count="8">
    <mergeCell ref="E42:G42"/>
    <mergeCell ref="I42:K42"/>
    <mergeCell ref="E10:G10"/>
    <mergeCell ref="I10:K10"/>
    <mergeCell ref="E11:G11"/>
    <mergeCell ref="I11:K11"/>
    <mergeCell ref="E41:G41"/>
    <mergeCell ref="I41:K41"/>
  </mergeCells>
  <printOptions horizontalCentered="1" gridLines="1" gridLinesSet="0"/>
  <pageMargins left="0.39370078740157499" right="0.39370078740157499" top="0.74803149606299202" bottom="0.511811023622047" header="0.118110236220472" footer="0.23622047244094499"/>
  <pageSetup paperSize="9" scale="83" orientation="portrait" r:id="rId1"/>
  <headerFooter scaleWithDoc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transitionEvaluation="1">
    <pageSetUpPr fitToPage="1"/>
  </sheetPr>
  <dimension ref="A1:L526"/>
  <sheetViews>
    <sheetView view="pageBreakPreview" topLeftCell="A28" zoomScale="90" zoomScaleSheetLayoutView="90" workbookViewId="0">
      <selection activeCell="C5" sqref="C5:C7"/>
    </sheetView>
  </sheetViews>
  <sheetFormatPr defaultColWidth="6.7109375" defaultRowHeight="14.25"/>
  <cols>
    <col min="1" max="1" width="0.7109375" style="73" customWidth="1"/>
    <col min="2" max="2" width="11.85546875" style="73" customWidth="1"/>
    <col min="3" max="3" width="30.140625" style="73" customWidth="1"/>
    <col min="4" max="5" width="9.7109375" style="73" customWidth="1"/>
    <col min="6" max="6" width="13.7109375" style="73" customWidth="1"/>
    <col min="7" max="7" width="1.7109375" style="73" customWidth="1"/>
    <col min="8" max="9" width="9.7109375" style="73" customWidth="1"/>
    <col min="10" max="10" width="13.7109375" style="73" customWidth="1"/>
    <col min="11" max="11" width="0.85546875" style="73" customWidth="1"/>
    <col min="12" max="12" width="2.7109375" style="73" hidden="1" customWidth="1"/>
    <col min="13" max="254" width="6.7109375" style="73"/>
    <col min="255" max="255" width="0.7109375" style="73" customWidth="1"/>
    <col min="256" max="256" width="2.5703125" style="73" customWidth="1"/>
    <col min="257" max="257" width="36" style="73" customWidth="1"/>
    <col min="258" max="258" width="1.42578125" style="73" customWidth="1"/>
    <col min="259" max="260" width="8.7109375" style="73" customWidth="1"/>
    <col min="261" max="261" width="11.7109375" style="73" customWidth="1"/>
    <col min="262" max="262" width="1.7109375" style="73" customWidth="1"/>
    <col min="263" max="264" width="8.7109375" style="73" customWidth="1"/>
    <col min="265" max="265" width="11.7109375" style="73" customWidth="1"/>
    <col min="266" max="266" width="0.85546875" style="73" customWidth="1"/>
    <col min="267" max="267" width="1.28515625" style="73" customWidth="1"/>
    <col min="268" max="268" width="0" style="73" hidden="1" customWidth="1"/>
    <col min="269" max="510" width="6.7109375" style="73"/>
    <col min="511" max="511" width="0.7109375" style="73" customWidth="1"/>
    <col min="512" max="512" width="2.5703125" style="73" customWidth="1"/>
    <col min="513" max="513" width="36" style="73" customWidth="1"/>
    <col min="514" max="514" width="1.42578125" style="73" customWidth="1"/>
    <col min="515" max="516" width="8.7109375" style="73" customWidth="1"/>
    <col min="517" max="517" width="11.7109375" style="73" customWidth="1"/>
    <col min="518" max="518" width="1.7109375" style="73" customWidth="1"/>
    <col min="519" max="520" width="8.7109375" style="73" customWidth="1"/>
    <col min="521" max="521" width="11.7109375" style="73" customWidth="1"/>
    <col min="522" max="522" width="0.85546875" style="73" customWidth="1"/>
    <col min="523" max="523" width="1.28515625" style="73" customWidth="1"/>
    <col min="524" max="524" width="0" style="73" hidden="1" customWidth="1"/>
    <col min="525" max="766" width="6.7109375" style="73"/>
    <col min="767" max="767" width="0.7109375" style="73" customWidth="1"/>
    <col min="768" max="768" width="2.5703125" style="73" customWidth="1"/>
    <col min="769" max="769" width="36" style="73" customWidth="1"/>
    <col min="770" max="770" width="1.42578125" style="73" customWidth="1"/>
    <col min="771" max="772" width="8.7109375" style="73" customWidth="1"/>
    <col min="773" max="773" width="11.7109375" style="73" customWidth="1"/>
    <col min="774" max="774" width="1.7109375" style="73" customWidth="1"/>
    <col min="775" max="776" width="8.7109375" style="73" customWidth="1"/>
    <col min="777" max="777" width="11.7109375" style="73" customWidth="1"/>
    <col min="778" max="778" width="0.85546875" style="73" customWidth="1"/>
    <col min="779" max="779" width="1.28515625" style="73" customWidth="1"/>
    <col min="780" max="780" width="0" style="73" hidden="1" customWidth="1"/>
    <col min="781" max="1022" width="6.7109375" style="73"/>
    <col min="1023" max="1023" width="0.7109375" style="73" customWidth="1"/>
    <col min="1024" max="1024" width="2.5703125" style="73" customWidth="1"/>
    <col min="1025" max="1025" width="36" style="73" customWidth="1"/>
    <col min="1026" max="1026" width="1.42578125" style="73" customWidth="1"/>
    <col min="1027" max="1028" width="8.7109375" style="73" customWidth="1"/>
    <col min="1029" max="1029" width="11.7109375" style="73" customWidth="1"/>
    <col min="1030" max="1030" width="1.7109375" style="73" customWidth="1"/>
    <col min="1031" max="1032" width="8.7109375" style="73" customWidth="1"/>
    <col min="1033" max="1033" width="11.7109375" style="73" customWidth="1"/>
    <col min="1034" max="1034" width="0.85546875" style="73" customWidth="1"/>
    <col min="1035" max="1035" width="1.28515625" style="73" customWidth="1"/>
    <col min="1036" max="1036" width="0" style="73" hidden="1" customWidth="1"/>
    <col min="1037" max="1278" width="6.7109375" style="73"/>
    <col min="1279" max="1279" width="0.7109375" style="73" customWidth="1"/>
    <col min="1280" max="1280" width="2.5703125" style="73" customWidth="1"/>
    <col min="1281" max="1281" width="36" style="73" customWidth="1"/>
    <col min="1282" max="1282" width="1.42578125" style="73" customWidth="1"/>
    <col min="1283" max="1284" width="8.7109375" style="73" customWidth="1"/>
    <col min="1285" max="1285" width="11.7109375" style="73" customWidth="1"/>
    <col min="1286" max="1286" width="1.7109375" style="73" customWidth="1"/>
    <col min="1287" max="1288" width="8.7109375" style="73" customWidth="1"/>
    <col min="1289" max="1289" width="11.7109375" style="73" customWidth="1"/>
    <col min="1290" max="1290" width="0.85546875" style="73" customWidth="1"/>
    <col min="1291" max="1291" width="1.28515625" style="73" customWidth="1"/>
    <col min="1292" max="1292" width="0" style="73" hidden="1" customWidth="1"/>
    <col min="1293" max="1534" width="6.7109375" style="73"/>
    <col min="1535" max="1535" width="0.7109375" style="73" customWidth="1"/>
    <col min="1536" max="1536" width="2.5703125" style="73" customWidth="1"/>
    <col min="1537" max="1537" width="36" style="73" customWidth="1"/>
    <col min="1538" max="1538" width="1.42578125" style="73" customWidth="1"/>
    <col min="1539" max="1540" width="8.7109375" style="73" customWidth="1"/>
    <col min="1541" max="1541" width="11.7109375" style="73" customWidth="1"/>
    <col min="1542" max="1542" width="1.7109375" style="73" customWidth="1"/>
    <col min="1543" max="1544" width="8.7109375" style="73" customWidth="1"/>
    <col min="1545" max="1545" width="11.7109375" style="73" customWidth="1"/>
    <col min="1546" max="1546" width="0.85546875" style="73" customWidth="1"/>
    <col min="1547" max="1547" width="1.28515625" style="73" customWidth="1"/>
    <col min="1548" max="1548" width="0" style="73" hidden="1" customWidth="1"/>
    <col min="1549" max="1790" width="6.7109375" style="73"/>
    <col min="1791" max="1791" width="0.7109375" style="73" customWidth="1"/>
    <col min="1792" max="1792" width="2.5703125" style="73" customWidth="1"/>
    <col min="1793" max="1793" width="36" style="73" customWidth="1"/>
    <col min="1794" max="1794" width="1.42578125" style="73" customWidth="1"/>
    <col min="1795" max="1796" width="8.7109375" style="73" customWidth="1"/>
    <col min="1797" max="1797" width="11.7109375" style="73" customWidth="1"/>
    <col min="1798" max="1798" width="1.7109375" style="73" customWidth="1"/>
    <col min="1799" max="1800" width="8.7109375" style="73" customWidth="1"/>
    <col min="1801" max="1801" width="11.7109375" style="73" customWidth="1"/>
    <col min="1802" max="1802" width="0.85546875" style="73" customWidth="1"/>
    <col min="1803" max="1803" width="1.28515625" style="73" customWidth="1"/>
    <col min="1804" max="1804" width="0" style="73" hidden="1" customWidth="1"/>
    <col min="1805" max="2046" width="6.7109375" style="73"/>
    <col min="2047" max="2047" width="0.7109375" style="73" customWidth="1"/>
    <col min="2048" max="2048" width="2.5703125" style="73" customWidth="1"/>
    <col min="2049" max="2049" width="36" style="73" customWidth="1"/>
    <col min="2050" max="2050" width="1.42578125" style="73" customWidth="1"/>
    <col min="2051" max="2052" width="8.7109375" style="73" customWidth="1"/>
    <col min="2053" max="2053" width="11.7109375" style="73" customWidth="1"/>
    <col min="2054" max="2054" width="1.7109375" style="73" customWidth="1"/>
    <col min="2055" max="2056" width="8.7109375" style="73" customWidth="1"/>
    <col min="2057" max="2057" width="11.7109375" style="73" customWidth="1"/>
    <col min="2058" max="2058" width="0.85546875" style="73" customWidth="1"/>
    <col min="2059" max="2059" width="1.28515625" style="73" customWidth="1"/>
    <col min="2060" max="2060" width="0" style="73" hidden="1" customWidth="1"/>
    <col min="2061" max="2302" width="6.7109375" style="73"/>
    <col min="2303" max="2303" width="0.7109375" style="73" customWidth="1"/>
    <col min="2304" max="2304" width="2.5703125" style="73" customWidth="1"/>
    <col min="2305" max="2305" width="36" style="73" customWidth="1"/>
    <col min="2306" max="2306" width="1.42578125" style="73" customWidth="1"/>
    <col min="2307" max="2308" width="8.7109375" style="73" customWidth="1"/>
    <col min="2309" max="2309" width="11.7109375" style="73" customWidth="1"/>
    <col min="2310" max="2310" width="1.7109375" style="73" customWidth="1"/>
    <col min="2311" max="2312" width="8.7109375" style="73" customWidth="1"/>
    <col min="2313" max="2313" width="11.7109375" style="73" customWidth="1"/>
    <col min="2314" max="2314" width="0.85546875" style="73" customWidth="1"/>
    <col min="2315" max="2315" width="1.28515625" style="73" customWidth="1"/>
    <col min="2316" max="2316" width="0" style="73" hidden="1" customWidth="1"/>
    <col min="2317" max="2558" width="6.7109375" style="73"/>
    <col min="2559" max="2559" width="0.7109375" style="73" customWidth="1"/>
    <col min="2560" max="2560" width="2.5703125" style="73" customWidth="1"/>
    <col min="2561" max="2561" width="36" style="73" customWidth="1"/>
    <col min="2562" max="2562" width="1.42578125" style="73" customWidth="1"/>
    <col min="2563" max="2564" width="8.7109375" style="73" customWidth="1"/>
    <col min="2565" max="2565" width="11.7109375" style="73" customWidth="1"/>
    <col min="2566" max="2566" width="1.7109375" style="73" customWidth="1"/>
    <col min="2567" max="2568" width="8.7109375" style="73" customWidth="1"/>
    <col min="2569" max="2569" width="11.7109375" style="73" customWidth="1"/>
    <col min="2570" max="2570" width="0.85546875" style="73" customWidth="1"/>
    <col min="2571" max="2571" width="1.28515625" style="73" customWidth="1"/>
    <col min="2572" max="2572" width="0" style="73" hidden="1" customWidth="1"/>
    <col min="2573" max="2814" width="6.7109375" style="73"/>
    <col min="2815" max="2815" width="0.7109375" style="73" customWidth="1"/>
    <col min="2816" max="2816" width="2.5703125" style="73" customWidth="1"/>
    <col min="2817" max="2817" width="36" style="73" customWidth="1"/>
    <col min="2818" max="2818" width="1.42578125" style="73" customWidth="1"/>
    <col min="2819" max="2820" width="8.7109375" style="73" customWidth="1"/>
    <col min="2821" max="2821" width="11.7109375" style="73" customWidth="1"/>
    <col min="2822" max="2822" width="1.7109375" style="73" customWidth="1"/>
    <col min="2823" max="2824" width="8.7109375" style="73" customWidth="1"/>
    <col min="2825" max="2825" width="11.7109375" style="73" customWidth="1"/>
    <col min="2826" max="2826" width="0.85546875" style="73" customWidth="1"/>
    <col min="2827" max="2827" width="1.28515625" style="73" customWidth="1"/>
    <col min="2828" max="2828" width="0" style="73" hidden="1" customWidth="1"/>
    <col min="2829" max="3070" width="6.7109375" style="73"/>
    <col min="3071" max="3071" width="0.7109375" style="73" customWidth="1"/>
    <col min="3072" max="3072" width="2.5703125" style="73" customWidth="1"/>
    <col min="3073" max="3073" width="36" style="73" customWidth="1"/>
    <col min="3074" max="3074" width="1.42578125" style="73" customWidth="1"/>
    <col min="3075" max="3076" width="8.7109375" style="73" customWidth="1"/>
    <col min="3077" max="3077" width="11.7109375" style="73" customWidth="1"/>
    <col min="3078" max="3078" width="1.7109375" style="73" customWidth="1"/>
    <col min="3079" max="3080" width="8.7109375" style="73" customWidth="1"/>
    <col min="3081" max="3081" width="11.7109375" style="73" customWidth="1"/>
    <col min="3082" max="3082" width="0.85546875" style="73" customWidth="1"/>
    <col min="3083" max="3083" width="1.28515625" style="73" customWidth="1"/>
    <col min="3084" max="3084" width="0" style="73" hidden="1" customWidth="1"/>
    <col min="3085" max="3326" width="6.7109375" style="73"/>
    <col min="3327" max="3327" width="0.7109375" style="73" customWidth="1"/>
    <col min="3328" max="3328" width="2.5703125" style="73" customWidth="1"/>
    <col min="3329" max="3329" width="36" style="73" customWidth="1"/>
    <col min="3330" max="3330" width="1.42578125" style="73" customWidth="1"/>
    <col min="3331" max="3332" width="8.7109375" style="73" customWidth="1"/>
    <col min="3333" max="3333" width="11.7109375" style="73" customWidth="1"/>
    <col min="3334" max="3334" width="1.7109375" style="73" customWidth="1"/>
    <col min="3335" max="3336" width="8.7109375" style="73" customWidth="1"/>
    <col min="3337" max="3337" width="11.7109375" style="73" customWidth="1"/>
    <col min="3338" max="3338" width="0.85546875" style="73" customWidth="1"/>
    <col min="3339" max="3339" width="1.28515625" style="73" customWidth="1"/>
    <col min="3340" max="3340" width="0" style="73" hidden="1" customWidth="1"/>
    <col min="3341" max="3582" width="6.7109375" style="73"/>
    <col min="3583" max="3583" width="0.7109375" style="73" customWidth="1"/>
    <col min="3584" max="3584" width="2.5703125" style="73" customWidth="1"/>
    <col min="3585" max="3585" width="36" style="73" customWidth="1"/>
    <col min="3586" max="3586" width="1.42578125" style="73" customWidth="1"/>
    <col min="3587" max="3588" width="8.7109375" style="73" customWidth="1"/>
    <col min="3589" max="3589" width="11.7109375" style="73" customWidth="1"/>
    <col min="3590" max="3590" width="1.7109375" style="73" customWidth="1"/>
    <col min="3591" max="3592" width="8.7109375" style="73" customWidth="1"/>
    <col min="3593" max="3593" width="11.7109375" style="73" customWidth="1"/>
    <col min="3594" max="3594" width="0.85546875" style="73" customWidth="1"/>
    <col min="3595" max="3595" width="1.28515625" style="73" customWidth="1"/>
    <col min="3596" max="3596" width="0" style="73" hidden="1" customWidth="1"/>
    <col min="3597" max="3838" width="6.7109375" style="73"/>
    <col min="3839" max="3839" width="0.7109375" style="73" customWidth="1"/>
    <col min="3840" max="3840" width="2.5703125" style="73" customWidth="1"/>
    <col min="3841" max="3841" width="36" style="73" customWidth="1"/>
    <col min="3842" max="3842" width="1.42578125" style="73" customWidth="1"/>
    <col min="3843" max="3844" width="8.7109375" style="73" customWidth="1"/>
    <col min="3845" max="3845" width="11.7109375" style="73" customWidth="1"/>
    <col min="3846" max="3846" width="1.7109375" style="73" customWidth="1"/>
    <col min="3847" max="3848" width="8.7109375" style="73" customWidth="1"/>
    <col min="3849" max="3849" width="11.7109375" style="73" customWidth="1"/>
    <col min="3850" max="3850" width="0.85546875" style="73" customWidth="1"/>
    <col min="3851" max="3851" width="1.28515625" style="73" customWidth="1"/>
    <col min="3852" max="3852" width="0" style="73" hidden="1" customWidth="1"/>
    <col min="3853" max="4094" width="6.7109375" style="73"/>
    <col min="4095" max="4095" width="0.7109375" style="73" customWidth="1"/>
    <col min="4096" max="4096" width="2.5703125" style="73" customWidth="1"/>
    <col min="4097" max="4097" width="36" style="73" customWidth="1"/>
    <col min="4098" max="4098" width="1.42578125" style="73" customWidth="1"/>
    <col min="4099" max="4100" width="8.7109375" style="73" customWidth="1"/>
    <col min="4101" max="4101" width="11.7109375" style="73" customWidth="1"/>
    <col min="4102" max="4102" width="1.7109375" style="73" customWidth="1"/>
    <col min="4103" max="4104" width="8.7109375" style="73" customWidth="1"/>
    <col min="4105" max="4105" width="11.7109375" style="73" customWidth="1"/>
    <col min="4106" max="4106" width="0.85546875" style="73" customWidth="1"/>
    <col min="4107" max="4107" width="1.28515625" style="73" customWidth="1"/>
    <col min="4108" max="4108" width="0" style="73" hidden="1" customWidth="1"/>
    <col min="4109" max="4350" width="6.7109375" style="73"/>
    <col min="4351" max="4351" width="0.7109375" style="73" customWidth="1"/>
    <col min="4352" max="4352" width="2.5703125" style="73" customWidth="1"/>
    <col min="4353" max="4353" width="36" style="73" customWidth="1"/>
    <col min="4354" max="4354" width="1.42578125" style="73" customWidth="1"/>
    <col min="4355" max="4356" width="8.7109375" style="73" customWidth="1"/>
    <col min="4357" max="4357" width="11.7109375" style="73" customWidth="1"/>
    <col min="4358" max="4358" width="1.7109375" style="73" customWidth="1"/>
    <col min="4359" max="4360" width="8.7109375" style="73" customWidth="1"/>
    <col min="4361" max="4361" width="11.7109375" style="73" customWidth="1"/>
    <col min="4362" max="4362" width="0.85546875" style="73" customWidth="1"/>
    <col min="4363" max="4363" width="1.28515625" style="73" customWidth="1"/>
    <col min="4364" max="4364" width="0" style="73" hidden="1" customWidth="1"/>
    <col min="4365" max="4606" width="6.7109375" style="73"/>
    <col min="4607" max="4607" width="0.7109375" style="73" customWidth="1"/>
    <col min="4608" max="4608" width="2.5703125" style="73" customWidth="1"/>
    <col min="4609" max="4609" width="36" style="73" customWidth="1"/>
    <col min="4610" max="4610" width="1.42578125" style="73" customWidth="1"/>
    <col min="4611" max="4612" width="8.7109375" style="73" customWidth="1"/>
    <col min="4613" max="4613" width="11.7109375" style="73" customWidth="1"/>
    <col min="4614" max="4614" width="1.7109375" style="73" customWidth="1"/>
    <col min="4615" max="4616" width="8.7109375" style="73" customWidth="1"/>
    <col min="4617" max="4617" width="11.7109375" style="73" customWidth="1"/>
    <col min="4618" max="4618" width="0.85546875" style="73" customWidth="1"/>
    <col min="4619" max="4619" width="1.28515625" style="73" customWidth="1"/>
    <col min="4620" max="4620" width="0" style="73" hidden="1" customWidth="1"/>
    <col min="4621" max="4862" width="6.7109375" style="73"/>
    <col min="4863" max="4863" width="0.7109375" style="73" customWidth="1"/>
    <col min="4864" max="4864" width="2.5703125" style="73" customWidth="1"/>
    <col min="4865" max="4865" width="36" style="73" customWidth="1"/>
    <col min="4866" max="4866" width="1.42578125" style="73" customWidth="1"/>
    <col min="4867" max="4868" width="8.7109375" style="73" customWidth="1"/>
    <col min="4869" max="4869" width="11.7109375" style="73" customWidth="1"/>
    <col min="4870" max="4870" width="1.7109375" style="73" customWidth="1"/>
    <col min="4871" max="4872" width="8.7109375" style="73" customWidth="1"/>
    <col min="4873" max="4873" width="11.7109375" style="73" customWidth="1"/>
    <col min="4874" max="4874" width="0.85546875" style="73" customWidth="1"/>
    <col min="4875" max="4875" width="1.28515625" style="73" customWidth="1"/>
    <col min="4876" max="4876" width="0" style="73" hidden="1" customWidth="1"/>
    <col min="4877" max="5118" width="6.7109375" style="73"/>
    <col min="5119" max="5119" width="0.7109375" style="73" customWidth="1"/>
    <col min="5120" max="5120" width="2.5703125" style="73" customWidth="1"/>
    <col min="5121" max="5121" width="36" style="73" customWidth="1"/>
    <col min="5122" max="5122" width="1.42578125" style="73" customWidth="1"/>
    <col min="5123" max="5124" width="8.7109375" style="73" customWidth="1"/>
    <col min="5125" max="5125" width="11.7109375" style="73" customWidth="1"/>
    <col min="5126" max="5126" width="1.7109375" style="73" customWidth="1"/>
    <col min="5127" max="5128" width="8.7109375" style="73" customWidth="1"/>
    <col min="5129" max="5129" width="11.7109375" style="73" customWidth="1"/>
    <col min="5130" max="5130" width="0.85546875" style="73" customWidth="1"/>
    <col min="5131" max="5131" width="1.28515625" style="73" customWidth="1"/>
    <col min="5132" max="5132" width="0" style="73" hidden="1" customWidth="1"/>
    <col min="5133" max="5374" width="6.7109375" style="73"/>
    <col min="5375" max="5375" width="0.7109375" style="73" customWidth="1"/>
    <col min="5376" max="5376" width="2.5703125" style="73" customWidth="1"/>
    <col min="5377" max="5377" width="36" style="73" customWidth="1"/>
    <col min="5378" max="5378" width="1.42578125" style="73" customWidth="1"/>
    <col min="5379" max="5380" width="8.7109375" style="73" customWidth="1"/>
    <col min="5381" max="5381" width="11.7109375" style="73" customWidth="1"/>
    <col min="5382" max="5382" width="1.7109375" style="73" customWidth="1"/>
    <col min="5383" max="5384" width="8.7109375" style="73" customWidth="1"/>
    <col min="5385" max="5385" width="11.7109375" style="73" customWidth="1"/>
    <col min="5386" max="5386" width="0.85546875" style="73" customWidth="1"/>
    <col min="5387" max="5387" width="1.28515625" style="73" customWidth="1"/>
    <col min="5388" max="5388" width="0" style="73" hidden="1" customWidth="1"/>
    <col min="5389" max="5630" width="6.7109375" style="73"/>
    <col min="5631" max="5631" width="0.7109375" style="73" customWidth="1"/>
    <col min="5632" max="5632" width="2.5703125" style="73" customWidth="1"/>
    <col min="5633" max="5633" width="36" style="73" customWidth="1"/>
    <col min="5634" max="5634" width="1.42578125" style="73" customWidth="1"/>
    <col min="5635" max="5636" width="8.7109375" style="73" customWidth="1"/>
    <col min="5637" max="5637" width="11.7109375" style="73" customWidth="1"/>
    <col min="5638" max="5638" width="1.7109375" style="73" customWidth="1"/>
    <col min="5639" max="5640" width="8.7109375" style="73" customWidth="1"/>
    <col min="5641" max="5641" width="11.7109375" style="73" customWidth="1"/>
    <col min="5642" max="5642" width="0.85546875" style="73" customWidth="1"/>
    <col min="5643" max="5643" width="1.28515625" style="73" customWidth="1"/>
    <col min="5644" max="5644" width="0" style="73" hidden="1" customWidth="1"/>
    <col min="5645" max="5886" width="6.7109375" style="73"/>
    <col min="5887" max="5887" width="0.7109375" style="73" customWidth="1"/>
    <col min="5888" max="5888" width="2.5703125" style="73" customWidth="1"/>
    <col min="5889" max="5889" width="36" style="73" customWidth="1"/>
    <col min="5890" max="5890" width="1.42578125" style="73" customWidth="1"/>
    <col min="5891" max="5892" width="8.7109375" style="73" customWidth="1"/>
    <col min="5893" max="5893" width="11.7109375" style="73" customWidth="1"/>
    <col min="5894" max="5894" width="1.7109375" style="73" customWidth="1"/>
    <col min="5895" max="5896" width="8.7109375" style="73" customWidth="1"/>
    <col min="5897" max="5897" width="11.7109375" style="73" customWidth="1"/>
    <col min="5898" max="5898" width="0.85546875" style="73" customWidth="1"/>
    <col min="5899" max="5899" width="1.28515625" style="73" customWidth="1"/>
    <col min="5900" max="5900" width="0" style="73" hidden="1" customWidth="1"/>
    <col min="5901" max="6142" width="6.7109375" style="73"/>
    <col min="6143" max="6143" width="0.7109375" style="73" customWidth="1"/>
    <col min="6144" max="6144" width="2.5703125" style="73" customWidth="1"/>
    <col min="6145" max="6145" width="36" style="73" customWidth="1"/>
    <col min="6146" max="6146" width="1.42578125" style="73" customWidth="1"/>
    <col min="6147" max="6148" width="8.7109375" style="73" customWidth="1"/>
    <col min="6149" max="6149" width="11.7109375" style="73" customWidth="1"/>
    <col min="6150" max="6150" width="1.7109375" style="73" customWidth="1"/>
    <col min="6151" max="6152" width="8.7109375" style="73" customWidth="1"/>
    <col min="6153" max="6153" width="11.7109375" style="73" customWidth="1"/>
    <col min="6154" max="6154" width="0.85546875" style="73" customWidth="1"/>
    <col min="6155" max="6155" width="1.28515625" style="73" customWidth="1"/>
    <col min="6156" max="6156" width="0" style="73" hidden="1" customWidth="1"/>
    <col min="6157" max="6398" width="6.7109375" style="73"/>
    <col min="6399" max="6399" width="0.7109375" style="73" customWidth="1"/>
    <col min="6400" max="6400" width="2.5703125" style="73" customWidth="1"/>
    <col min="6401" max="6401" width="36" style="73" customWidth="1"/>
    <col min="6402" max="6402" width="1.42578125" style="73" customWidth="1"/>
    <col min="6403" max="6404" width="8.7109375" style="73" customWidth="1"/>
    <col min="6405" max="6405" width="11.7109375" style="73" customWidth="1"/>
    <col min="6406" max="6406" width="1.7109375" style="73" customWidth="1"/>
    <col min="6407" max="6408" width="8.7109375" style="73" customWidth="1"/>
    <col min="6409" max="6409" width="11.7109375" style="73" customWidth="1"/>
    <col min="6410" max="6410" width="0.85546875" style="73" customWidth="1"/>
    <col min="6411" max="6411" width="1.28515625" style="73" customWidth="1"/>
    <col min="6412" max="6412" width="0" style="73" hidden="1" customWidth="1"/>
    <col min="6413" max="6654" width="6.7109375" style="73"/>
    <col min="6655" max="6655" width="0.7109375" style="73" customWidth="1"/>
    <col min="6656" max="6656" width="2.5703125" style="73" customWidth="1"/>
    <col min="6657" max="6657" width="36" style="73" customWidth="1"/>
    <col min="6658" max="6658" width="1.42578125" style="73" customWidth="1"/>
    <col min="6659" max="6660" width="8.7109375" style="73" customWidth="1"/>
    <col min="6661" max="6661" width="11.7109375" style="73" customWidth="1"/>
    <col min="6662" max="6662" width="1.7109375" style="73" customWidth="1"/>
    <col min="6663" max="6664" width="8.7109375" style="73" customWidth="1"/>
    <col min="6665" max="6665" width="11.7109375" style="73" customWidth="1"/>
    <col min="6666" max="6666" width="0.85546875" style="73" customWidth="1"/>
    <col min="6667" max="6667" width="1.28515625" style="73" customWidth="1"/>
    <col min="6668" max="6668" width="0" style="73" hidden="1" customWidth="1"/>
    <col min="6669" max="6910" width="6.7109375" style="73"/>
    <col min="6911" max="6911" width="0.7109375" style="73" customWidth="1"/>
    <col min="6912" max="6912" width="2.5703125" style="73" customWidth="1"/>
    <col min="6913" max="6913" width="36" style="73" customWidth="1"/>
    <col min="6914" max="6914" width="1.42578125" style="73" customWidth="1"/>
    <col min="6915" max="6916" width="8.7109375" style="73" customWidth="1"/>
    <col min="6917" max="6917" width="11.7109375" style="73" customWidth="1"/>
    <col min="6918" max="6918" width="1.7109375" style="73" customWidth="1"/>
    <col min="6919" max="6920" width="8.7109375" style="73" customWidth="1"/>
    <col min="6921" max="6921" width="11.7109375" style="73" customWidth="1"/>
    <col min="6922" max="6922" width="0.85546875" style="73" customWidth="1"/>
    <col min="6923" max="6923" width="1.28515625" style="73" customWidth="1"/>
    <col min="6924" max="6924" width="0" style="73" hidden="1" customWidth="1"/>
    <col min="6925" max="7166" width="6.7109375" style="73"/>
    <col min="7167" max="7167" width="0.7109375" style="73" customWidth="1"/>
    <col min="7168" max="7168" width="2.5703125" style="73" customWidth="1"/>
    <col min="7169" max="7169" width="36" style="73" customWidth="1"/>
    <col min="7170" max="7170" width="1.42578125" style="73" customWidth="1"/>
    <col min="7171" max="7172" width="8.7109375" style="73" customWidth="1"/>
    <col min="7173" max="7173" width="11.7109375" style="73" customWidth="1"/>
    <col min="7174" max="7174" width="1.7109375" style="73" customWidth="1"/>
    <col min="7175" max="7176" width="8.7109375" style="73" customWidth="1"/>
    <col min="7177" max="7177" width="11.7109375" style="73" customWidth="1"/>
    <col min="7178" max="7178" width="0.85546875" style="73" customWidth="1"/>
    <col min="7179" max="7179" width="1.28515625" style="73" customWidth="1"/>
    <col min="7180" max="7180" width="0" style="73" hidden="1" customWidth="1"/>
    <col min="7181" max="7422" width="6.7109375" style="73"/>
    <col min="7423" max="7423" width="0.7109375" style="73" customWidth="1"/>
    <col min="7424" max="7424" width="2.5703125" style="73" customWidth="1"/>
    <col min="7425" max="7425" width="36" style="73" customWidth="1"/>
    <col min="7426" max="7426" width="1.42578125" style="73" customWidth="1"/>
    <col min="7427" max="7428" width="8.7109375" style="73" customWidth="1"/>
    <col min="7429" max="7429" width="11.7109375" style="73" customWidth="1"/>
    <col min="7430" max="7430" width="1.7109375" style="73" customWidth="1"/>
    <col min="7431" max="7432" width="8.7109375" style="73" customWidth="1"/>
    <col min="7433" max="7433" width="11.7109375" style="73" customWidth="1"/>
    <col min="7434" max="7434" width="0.85546875" style="73" customWidth="1"/>
    <col min="7435" max="7435" width="1.28515625" style="73" customWidth="1"/>
    <col min="7436" max="7436" width="0" style="73" hidden="1" customWidth="1"/>
    <col min="7437" max="7678" width="6.7109375" style="73"/>
    <col min="7679" max="7679" width="0.7109375" style="73" customWidth="1"/>
    <col min="7680" max="7680" width="2.5703125" style="73" customWidth="1"/>
    <col min="7681" max="7681" width="36" style="73" customWidth="1"/>
    <col min="7682" max="7682" width="1.42578125" style="73" customWidth="1"/>
    <col min="7683" max="7684" width="8.7109375" style="73" customWidth="1"/>
    <col min="7685" max="7685" width="11.7109375" style="73" customWidth="1"/>
    <col min="7686" max="7686" width="1.7109375" style="73" customWidth="1"/>
    <col min="7687" max="7688" width="8.7109375" style="73" customWidth="1"/>
    <col min="7689" max="7689" width="11.7109375" style="73" customWidth="1"/>
    <col min="7690" max="7690" width="0.85546875" style="73" customWidth="1"/>
    <col min="7691" max="7691" width="1.28515625" style="73" customWidth="1"/>
    <col min="7692" max="7692" width="0" style="73" hidden="1" customWidth="1"/>
    <col min="7693" max="7934" width="6.7109375" style="73"/>
    <col min="7935" max="7935" width="0.7109375" style="73" customWidth="1"/>
    <col min="7936" max="7936" width="2.5703125" style="73" customWidth="1"/>
    <col min="7937" max="7937" width="36" style="73" customWidth="1"/>
    <col min="7938" max="7938" width="1.42578125" style="73" customWidth="1"/>
    <col min="7939" max="7940" width="8.7109375" style="73" customWidth="1"/>
    <col min="7941" max="7941" width="11.7109375" style="73" customWidth="1"/>
    <col min="7942" max="7942" width="1.7109375" style="73" customWidth="1"/>
    <col min="7943" max="7944" width="8.7109375" style="73" customWidth="1"/>
    <col min="7945" max="7945" width="11.7109375" style="73" customWidth="1"/>
    <col min="7946" max="7946" width="0.85546875" style="73" customWidth="1"/>
    <col min="7947" max="7947" width="1.28515625" style="73" customWidth="1"/>
    <col min="7948" max="7948" width="0" style="73" hidden="1" customWidth="1"/>
    <col min="7949" max="8190" width="6.7109375" style="73"/>
    <col min="8191" max="8191" width="0.7109375" style="73" customWidth="1"/>
    <col min="8192" max="8192" width="2.5703125" style="73" customWidth="1"/>
    <col min="8193" max="8193" width="36" style="73" customWidth="1"/>
    <col min="8194" max="8194" width="1.42578125" style="73" customWidth="1"/>
    <col min="8195" max="8196" width="8.7109375" style="73" customWidth="1"/>
    <col min="8197" max="8197" width="11.7109375" style="73" customWidth="1"/>
    <col min="8198" max="8198" width="1.7109375" style="73" customWidth="1"/>
    <col min="8199" max="8200" width="8.7109375" style="73" customWidth="1"/>
    <col min="8201" max="8201" width="11.7109375" style="73" customWidth="1"/>
    <col min="8202" max="8202" width="0.85546875" style="73" customWidth="1"/>
    <col min="8203" max="8203" width="1.28515625" style="73" customWidth="1"/>
    <col min="8204" max="8204" width="0" style="73" hidden="1" customWidth="1"/>
    <col min="8205" max="8446" width="6.7109375" style="73"/>
    <col min="8447" max="8447" width="0.7109375" style="73" customWidth="1"/>
    <col min="8448" max="8448" width="2.5703125" style="73" customWidth="1"/>
    <col min="8449" max="8449" width="36" style="73" customWidth="1"/>
    <col min="8450" max="8450" width="1.42578125" style="73" customWidth="1"/>
    <col min="8451" max="8452" width="8.7109375" style="73" customWidth="1"/>
    <col min="8453" max="8453" width="11.7109375" style="73" customWidth="1"/>
    <col min="8454" max="8454" width="1.7109375" style="73" customWidth="1"/>
    <col min="8455" max="8456" width="8.7109375" style="73" customWidth="1"/>
    <col min="8457" max="8457" width="11.7109375" style="73" customWidth="1"/>
    <col min="8458" max="8458" width="0.85546875" style="73" customWidth="1"/>
    <col min="8459" max="8459" width="1.28515625" style="73" customWidth="1"/>
    <col min="8460" max="8460" width="0" style="73" hidden="1" customWidth="1"/>
    <col min="8461" max="8702" width="6.7109375" style="73"/>
    <col min="8703" max="8703" width="0.7109375" style="73" customWidth="1"/>
    <col min="8704" max="8704" width="2.5703125" style="73" customWidth="1"/>
    <col min="8705" max="8705" width="36" style="73" customWidth="1"/>
    <col min="8706" max="8706" width="1.42578125" style="73" customWidth="1"/>
    <col min="8707" max="8708" width="8.7109375" style="73" customWidth="1"/>
    <col min="8709" max="8709" width="11.7109375" style="73" customWidth="1"/>
    <col min="8710" max="8710" width="1.7109375" style="73" customWidth="1"/>
    <col min="8711" max="8712" width="8.7109375" style="73" customWidth="1"/>
    <col min="8713" max="8713" width="11.7109375" style="73" customWidth="1"/>
    <col min="8714" max="8714" width="0.85546875" style="73" customWidth="1"/>
    <col min="8715" max="8715" width="1.28515625" style="73" customWidth="1"/>
    <col min="8716" max="8716" width="0" style="73" hidden="1" customWidth="1"/>
    <col min="8717" max="8958" width="6.7109375" style="73"/>
    <col min="8959" max="8959" width="0.7109375" style="73" customWidth="1"/>
    <col min="8960" max="8960" width="2.5703125" style="73" customWidth="1"/>
    <col min="8961" max="8961" width="36" style="73" customWidth="1"/>
    <col min="8962" max="8962" width="1.42578125" style="73" customWidth="1"/>
    <col min="8963" max="8964" width="8.7109375" style="73" customWidth="1"/>
    <col min="8965" max="8965" width="11.7109375" style="73" customWidth="1"/>
    <col min="8966" max="8966" width="1.7109375" style="73" customWidth="1"/>
    <col min="8967" max="8968" width="8.7109375" style="73" customWidth="1"/>
    <col min="8969" max="8969" width="11.7109375" style="73" customWidth="1"/>
    <col min="8970" max="8970" width="0.85546875" style="73" customWidth="1"/>
    <col min="8971" max="8971" width="1.28515625" style="73" customWidth="1"/>
    <col min="8972" max="8972" width="0" style="73" hidden="1" customWidth="1"/>
    <col min="8973" max="9214" width="6.7109375" style="73"/>
    <col min="9215" max="9215" width="0.7109375" style="73" customWidth="1"/>
    <col min="9216" max="9216" width="2.5703125" style="73" customWidth="1"/>
    <col min="9217" max="9217" width="36" style="73" customWidth="1"/>
    <col min="9218" max="9218" width="1.42578125" style="73" customWidth="1"/>
    <col min="9219" max="9220" width="8.7109375" style="73" customWidth="1"/>
    <col min="9221" max="9221" width="11.7109375" style="73" customWidth="1"/>
    <col min="9222" max="9222" width="1.7109375" style="73" customWidth="1"/>
    <col min="9223" max="9224" width="8.7109375" style="73" customWidth="1"/>
    <col min="9225" max="9225" width="11.7109375" style="73" customWidth="1"/>
    <col min="9226" max="9226" width="0.85546875" style="73" customWidth="1"/>
    <col min="9227" max="9227" width="1.28515625" style="73" customWidth="1"/>
    <col min="9228" max="9228" width="0" style="73" hidden="1" customWidth="1"/>
    <col min="9229" max="9470" width="6.7109375" style="73"/>
    <col min="9471" max="9471" width="0.7109375" style="73" customWidth="1"/>
    <col min="9472" max="9472" width="2.5703125" style="73" customWidth="1"/>
    <col min="9473" max="9473" width="36" style="73" customWidth="1"/>
    <col min="9474" max="9474" width="1.42578125" style="73" customWidth="1"/>
    <col min="9475" max="9476" width="8.7109375" style="73" customWidth="1"/>
    <col min="9477" max="9477" width="11.7109375" style="73" customWidth="1"/>
    <col min="9478" max="9478" width="1.7109375" style="73" customWidth="1"/>
    <col min="9479" max="9480" width="8.7109375" style="73" customWidth="1"/>
    <col min="9481" max="9481" width="11.7109375" style="73" customWidth="1"/>
    <col min="9482" max="9482" width="0.85546875" style="73" customWidth="1"/>
    <col min="9483" max="9483" width="1.28515625" style="73" customWidth="1"/>
    <col min="9484" max="9484" width="0" style="73" hidden="1" customWidth="1"/>
    <col min="9485" max="9726" width="6.7109375" style="73"/>
    <col min="9727" max="9727" width="0.7109375" style="73" customWidth="1"/>
    <col min="9728" max="9728" width="2.5703125" style="73" customWidth="1"/>
    <col min="9729" max="9729" width="36" style="73" customWidth="1"/>
    <col min="9730" max="9730" width="1.42578125" style="73" customWidth="1"/>
    <col min="9731" max="9732" width="8.7109375" style="73" customWidth="1"/>
    <col min="9733" max="9733" width="11.7109375" style="73" customWidth="1"/>
    <col min="9734" max="9734" width="1.7109375" style="73" customWidth="1"/>
    <col min="9735" max="9736" width="8.7109375" style="73" customWidth="1"/>
    <col min="9737" max="9737" width="11.7109375" style="73" customWidth="1"/>
    <col min="9738" max="9738" width="0.85546875" style="73" customWidth="1"/>
    <col min="9739" max="9739" width="1.28515625" style="73" customWidth="1"/>
    <col min="9740" max="9740" width="0" style="73" hidden="1" customWidth="1"/>
    <col min="9741" max="9982" width="6.7109375" style="73"/>
    <col min="9983" max="9983" width="0.7109375" style="73" customWidth="1"/>
    <col min="9984" max="9984" width="2.5703125" style="73" customWidth="1"/>
    <col min="9985" max="9985" width="36" style="73" customWidth="1"/>
    <col min="9986" max="9986" width="1.42578125" style="73" customWidth="1"/>
    <col min="9987" max="9988" width="8.7109375" style="73" customWidth="1"/>
    <col min="9989" max="9989" width="11.7109375" style="73" customWidth="1"/>
    <col min="9990" max="9990" width="1.7109375" style="73" customWidth="1"/>
    <col min="9991" max="9992" width="8.7109375" style="73" customWidth="1"/>
    <col min="9993" max="9993" width="11.7109375" style="73" customWidth="1"/>
    <col min="9994" max="9994" width="0.85546875" style="73" customWidth="1"/>
    <col min="9995" max="9995" width="1.28515625" style="73" customWidth="1"/>
    <col min="9996" max="9996" width="0" style="73" hidden="1" customWidth="1"/>
    <col min="9997" max="10238" width="6.7109375" style="73"/>
    <col min="10239" max="10239" width="0.7109375" style="73" customWidth="1"/>
    <col min="10240" max="10240" width="2.5703125" style="73" customWidth="1"/>
    <col min="10241" max="10241" width="36" style="73" customWidth="1"/>
    <col min="10242" max="10242" width="1.42578125" style="73" customWidth="1"/>
    <col min="10243" max="10244" width="8.7109375" style="73" customWidth="1"/>
    <col min="10245" max="10245" width="11.7109375" style="73" customWidth="1"/>
    <col min="10246" max="10246" width="1.7109375" style="73" customWidth="1"/>
    <col min="10247" max="10248" width="8.7109375" style="73" customWidth="1"/>
    <col min="10249" max="10249" width="11.7109375" style="73" customWidth="1"/>
    <col min="10250" max="10250" width="0.85546875" style="73" customWidth="1"/>
    <col min="10251" max="10251" width="1.28515625" style="73" customWidth="1"/>
    <col min="10252" max="10252" width="0" style="73" hidden="1" customWidth="1"/>
    <col min="10253" max="10494" width="6.7109375" style="73"/>
    <col min="10495" max="10495" width="0.7109375" style="73" customWidth="1"/>
    <col min="10496" max="10496" width="2.5703125" style="73" customWidth="1"/>
    <col min="10497" max="10497" width="36" style="73" customWidth="1"/>
    <col min="10498" max="10498" width="1.42578125" style="73" customWidth="1"/>
    <col min="10499" max="10500" width="8.7109375" style="73" customWidth="1"/>
    <col min="10501" max="10501" width="11.7109375" style="73" customWidth="1"/>
    <col min="10502" max="10502" width="1.7109375" style="73" customWidth="1"/>
    <col min="10503" max="10504" width="8.7109375" style="73" customWidth="1"/>
    <col min="10505" max="10505" width="11.7109375" style="73" customWidth="1"/>
    <col min="10506" max="10506" width="0.85546875" style="73" customWidth="1"/>
    <col min="10507" max="10507" width="1.28515625" style="73" customWidth="1"/>
    <col min="10508" max="10508" width="0" style="73" hidden="1" customWidth="1"/>
    <col min="10509" max="10750" width="6.7109375" style="73"/>
    <col min="10751" max="10751" width="0.7109375" style="73" customWidth="1"/>
    <col min="10752" max="10752" width="2.5703125" style="73" customWidth="1"/>
    <col min="10753" max="10753" width="36" style="73" customWidth="1"/>
    <col min="10754" max="10754" width="1.42578125" style="73" customWidth="1"/>
    <col min="10755" max="10756" width="8.7109375" style="73" customWidth="1"/>
    <col min="10757" max="10757" width="11.7109375" style="73" customWidth="1"/>
    <col min="10758" max="10758" width="1.7109375" style="73" customWidth="1"/>
    <col min="10759" max="10760" width="8.7109375" style="73" customWidth="1"/>
    <col min="10761" max="10761" width="11.7109375" style="73" customWidth="1"/>
    <col min="10762" max="10762" width="0.85546875" style="73" customWidth="1"/>
    <col min="10763" max="10763" width="1.28515625" style="73" customWidth="1"/>
    <col min="10764" max="10764" width="0" style="73" hidden="1" customWidth="1"/>
    <col min="10765" max="11006" width="6.7109375" style="73"/>
    <col min="11007" max="11007" width="0.7109375" style="73" customWidth="1"/>
    <col min="11008" max="11008" width="2.5703125" style="73" customWidth="1"/>
    <col min="11009" max="11009" width="36" style="73" customWidth="1"/>
    <col min="11010" max="11010" width="1.42578125" style="73" customWidth="1"/>
    <col min="11011" max="11012" width="8.7109375" style="73" customWidth="1"/>
    <col min="11013" max="11013" width="11.7109375" style="73" customWidth="1"/>
    <col min="11014" max="11014" width="1.7109375" style="73" customWidth="1"/>
    <col min="11015" max="11016" width="8.7109375" style="73" customWidth="1"/>
    <col min="11017" max="11017" width="11.7109375" style="73" customWidth="1"/>
    <col min="11018" max="11018" width="0.85546875" style="73" customWidth="1"/>
    <col min="11019" max="11019" width="1.28515625" style="73" customWidth="1"/>
    <col min="11020" max="11020" width="0" style="73" hidden="1" customWidth="1"/>
    <col min="11021" max="11262" width="6.7109375" style="73"/>
    <col min="11263" max="11263" width="0.7109375" style="73" customWidth="1"/>
    <col min="11264" max="11264" width="2.5703125" style="73" customWidth="1"/>
    <col min="11265" max="11265" width="36" style="73" customWidth="1"/>
    <col min="11266" max="11266" width="1.42578125" style="73" customWidth="1"/>
    <col min="11267" max="11268" width="8.7109375" style="73" customWidth="1"/>
    <col min="11269" max="11269" width="11.7109375" style="73" customWidth="1"/>
    <col min="11270" max="11270" width="1.7109375" style="73" customWidth="1"/>
    <col min="11271" max="11272" width="8.7109375" style="73" customWidth="1"/>
    <col min="11273" max="11273" width="11.7109375" style="73" customWidth="1"/>
    <col min="11274" max="11274" width="0.85546875" style="73" customWidth="1"/>
    <col min="11275" max="11275" width="1.28515625" style="73" customWidth="1"/>
    <col min="11276" max="11276" width="0" style="73" hidden="1" customWidth="1"/>
    <col min="11277" max="11518" width="6.7109375" style="73"/>
    <col min="11519" max="11519" width="0.7109375" style="73" customWidth="1"/>
    <col min="11520" max="11520" width="2.5703125" style="73" customWidth="1"/>
    <col min="11521" max="11521" width="36" style="73" customWidth="1"/>
    <col min="11522" max="11522" width="1.42578125" style="73" customWidth="1"/>
    <col min="11523" max="11524" width="8.7109375" style="73" customWidth="1"/>
    <col min="11525" max="11525" width="11.7109375" style="73" customWidth="1"/>
    <col min="11526" max="11526" width="1.7109375" style="73" customWidth="1"/>
    <col min="11527" max="11528" width="8.7109375" style="73" customWidth="1"/>
    <col min="11529" max="11529" width="11.7109375" style="73" customWidth="1"/>
    <col min="11530" max="11530" width="0.85546875" style="73" customWidth="1"/>
    <col min="11531" max="11531" width="1.28515625" style="73" customWidth="1"/>
    <col min="11532" max="11532" width="0" style="73" hidden="1" customWidth="1"/>
    <col min="11533" max="11774" width="6.7109375" style="73"/>
    <col min="11775" max="11775" width="0.7109375" style="73" customWidth="1"/>
    <col min="11776" max="11776" width="2.5703125" style="73" customWidth="1"/>
    <col min="11777" max="11777" width="36" style="73" customWidth="1"/>
    <col min="11778" max="11778" width="1.42578125" style="73" customWidth="1"/>
    <col min="11779" max="11780" width="8.7109375" style="73" customWidth="1"/>
    <col min="11781" max="11781" width="11.7109375" style="73" customWidth="1"/>
    <col min="11782" max="11782" width="1.7109375" style="73" customWidth="1"/>
    <col min="11783" max="11784" width="8.7109375" style="73" customWidth="1"/>
    <col min="11785" max="11785" width="11.7109375" style="73" customWidth="1"/>
    <col min="11786" max="11786" width="0.85546875" style="73" customWidth="1"/>
    <col min="11787" max="11787" width="1.28515625" style="73" customWidth="1"/>
    <col min="11788" max="11788" width="0" style="73" hidden="1" customWidth="1"/>
    <col min="11789" max="12030" width="6.7109375" style="73"/>
    <col min="12031" max="12031" width="0.7109375" style="73" customWidth="1"/>
    <col min="12032" max="12032" width="2.5703125" style="73" customWidth="1"/>
    <col min="12033" max="12033" width="36" style="73" customWidth="1"/>
    <col min="12034" max="12034" width="1.42578125" style="73" customWidth="1"/>
    <col min="12035" max="12036" width="8.7109375" style="73" customWidth="1"/>
    <col min="12037" max="12037" width="11.7109375" style="73" customWidth="1"/>
    <col min="12038" max="12038" width="1.7109375" style="73" customWidth="1"/>
    <col min="12039" max="12040" width="8.7109375" style="73" customWidth="1"/>
    <col min="12041" max="12041" width="11.7109375" style="73" customWidth="1"/>
    <col min="12042" max="12042" width="0.85546875" style="73" customWidth="1"/>
    <col min="12043" max="12043" width="1.28515625" style="73" customWidth="1"/>
    <col min="12044" max="12044" width="0" style="73" hidden="1" customWidth="1"/>
    <col min="12045" max="12286" width="6.7109375" style="73"/>
    <col min="12287" max="12287" width="0.7109375" style="73" customWidth="1"/>
    <col min="12288" max="12288" width="2.5703125" style="73" customWidth="1"/>
    <col min="12289" max="12289" width="36" style="73" customWidth="1"/>
    <col min="12290" max="12290" width="1.42578125" style="73" customWidth="1"/>
    <col min="12291" max="12292" width="8.7109375" style="73" customWidth="1"/>
    <col min="12293" max="12293" width="11.7109375" style="73" customWidth="1"/>
    <col min="12294" max="12294" width="1.7109375" style="73" customWidth="1"/>
    <col min="12295" max="12296" width="8.7109375" style="73" customWidth="1"/>
    <col min="12297" max="12297" width="11.7109375" style="73" customWidth="1"/>
    <col min="12298" max="12298" width="0.85546875" style="73" customWidth="1"/>
    <col min="12299" max="12299" width="1.28515625" style="73" customWidth="1"/>
    <col min="12300" max="12300" width="0" style="73" hidden="1" customWidth="1"/>
    <col min="12301" max="12542" width="6.7109375" style="73"/>
    <col min="12543" max="12543" width="0.7109375" style="73" customWidth="1"/>
    <col min="12544" max="12544" width="2.5703125" style="73" customWidth="1"/>
    <col min="12545" max="12545" width="36" style="73" customWidth="1"/>
    <col min="12546" max="12546" width="1.42578125" style="73" customWidth="1"/>
    <col min="12547" max="12548" width="8.7109375" style="73" customWidth="1"/>
    <col min="12549" max="12549" width="11.7109375" style="73" customWidth="1"/>
    <col min="12550" max="12550" width="1.7109375" style="73" customWidth="1"/>
    <col min="12551" max="12552" width="8.7109375" style="73" customWidth="1"/>
    <col min="12553" max="12553" width="11.7109375" style="73" customWidth="1"/>
    <col min="12554" max="12554" width="0.85546875" style="73" customWidth="1"/>
    <col min="12555" max="12555" width="1.28515625" style="73" customWidth="1"/>
    <col min="12556" max="12556" width="0" style="73" hidden="1" customWidth="1"/>
    <col min="12557" max="12798" width="6.7109375" style="73"/>
    <col min="12799" max="12799" width="0.7109375" style="73" customWidth="1"/>
    <col min="12800" max="12800" width="2.5703125" style="73" customWidth="1"/>
    <col min="12801" max="12801" width="36" style="73" customWidth="1"/>
    <col min="12802" max="12802" width="1.42578125" style="73" customWidth="1"/>
    <col min="12803" max="12804" width="8.7109375" style="73" customWidth="1"/>
    <col min="12805" max="12805" width="11.7109375" style="73" customWidth="1"/>
    <col min="12806" max="12806" width="1.7109375" style="73" customWidth="1"/>
    <col min="12807" max="12808" width="8.7109375" style="73" customWidth="1"/>
    <col min="12809" max="12809" width="11.7109375" style="73" customWidth="1"/>
    <col min="12810" max="12810" width="0.85546875" style="73" customWidth="1"/>
    <col min="12811" max="12811" width="1.28515625" style="73" customWidth="1"/>
    <col min="12812" max="12812" width="0" style="73" hidden="1" customWidth="1"/>
    <col min="12813" max="13054" width="6.7109375" style="73"/>
    <col min="13055" max="13055" width="0.7109375" style="73" customWidth="1"/>
    <col min="13056" max="13056" width="2.5703125" style="73" customWidth="1"/>
    <col min="13057" max="13057" width="36" style="73" customWidth="1"/>
    <col min="13058" max="13058" width="1.42578125" style="73" customWidth="1"/>
    <col min="13059" max="13060" width="8.7109375" style="73" customWidth="1"/>
    <col min="13061" max="13061" width="11.7109375" style="73" customWidth="1"/>
    <col min="13062" max="13062" width="1.7109375" style="73" customWidth="1"/>
    <col min="13063" max="13064" width="8.7109375" style="73" customWidth="1"/>
    <col min="13065" max="13065" width="11.7109375" style="73" customWidth="1"/>
    <col min="13066" max="13066" width="0.85546875" style="73" customWidth="1"/>
    <col min="13067" max="13067" width="1.28515625" style="73" customWidth="1"/>
    <col min="13068" max="13068" width="0" style="73" hidden="1" customWidth="1"/>
    <col min="13069" max="13310" width="6.7109375" style="73"/>
    <col min="13311" max="13311" width="0.7109375" style="73" customWidth="1"/>
    <col min="13312" max="13312" width="2.5703125" style="73" customWidth="1"/>
    <col min="13313" max="13313" width="36" style="73" customWidth="1"/>
    <col min="13314" max="13314" width="1.42578125" style="73" customWidth="1"/>
    <col min="13315" max="13316" width="8.7109375" style="73" customWidth="1"/>
    <col min="13317" max="13317" width="11.7109375" style="73" customWidth="1"/>
    <col min="13318" max="13318" width="1.7109375" style="73" customWidth="1"/>
    <col min="13319" max="13320" width="8.7109375" style="73" customWidth="1"/>
    <col min="13321" max="13321" width="11.7109375" style="73" customWidth="1"/>
    <col min="13322" max="13322" width="0.85546875" style="73" customWidth="1"/>
    <col min="13323" max="13323" width="1.28515625" style="73" customWidth="1"/>
    <col min="13324" max="13324" width="0" style="73" hidden="1" customWidth="1"/>
    <col min="13325" max="13566" width="6.7109375" style="73"/>
    <col min="13567" max="13567" width="0.7109375" style="73" customWidth="1"/>
    <col min="13568" max="13568" width="2.5703125" style="73" customWidth="1"/>
    <col min="13569" max="13569" width="36" style="73" customWidth="1"/>
    <col min="13570" max="13570" width="1.42578125" style="73" customWidth="1"/>
    <col min="13571" max="13572" width="8.7109375" style="73" customWidth="1"/>
    <col min="13573" max="13573" width="11.7109375" style="73" customWidth="1"/>
    <col min="13574" max="13574" width="1.7109375" style="73" customWidth="1"/>
    <col min="13575" max="13576" width="8.7109375" style="73" customWidth="1"/>
    <col min="13577" max="13577" width="11.7109375" style="73" customWidth="1"/>
    <col min="13578" max="13578" width="0.85546875" style="73" customWidth="1"/>
    <col min="13579" max="13579" width="1.28515625" style="73" customWidth="1"/>
    <col min="13580" max="13580" width="0" style="73" hidden="1" customWidth="1"/>
    <col min="13581" max="13822" width="6.7109375" style="73"/>
    <col min="13823" max="13823" width="0.7109375" style="73" customWidth="1"/>
    <col min="13824" max="13824" width="2.5703125" style="73" customWidth="1"/>
    <col min="13825" max="13825" width="36" style="73" customWidth="1"/>
    <col min="13826" max="13826" width="1.42578125" style="73" customWidth="1"/>
    <col min="13827" max="13828" width="8.7109375" style="73" customWidth="1"/>
    <col min="13829" max="13829" width="11.7109375" style="73" customWidth="1"/>
    <col min="13830" max="13830" width="1.7109375" style="73" customWidth="1"/>
    <col min="13831" max="13832" width="8.7109375" style="73" customWidth="1"/>
    <col min="13833" max="13833" width="11.7109375" style="73" customWidth="1"/>
    <col min="13834" max="13834" width="0.85546875" style="73" customWidth="1"/>
    <col min="13835" max="13835" width="1.28515625" style="73" customWidth="1"/>
    <col min="13836" max="13836" width="0" style="73" hidden="1" customWidth="1"/>
    <col min="13837" max="14078" width="6.7109375" style="73"/>
    <col min="14079" max="14079" width="0.7109375" style="73" customWidth="1"/>
    <col min="14080" max="14080" width="2.5703125" style="73" customWidth="1"/>
    <col min="14081" max="14081" width="36" style="73" customWidth="1"/>
    <col min="14082" max="14082" width="1.42578125" style="73" customWidth="1"/>
    <col min="14083" max="14084" width="8.7109375" style="73" customWidth="1"/>
    <col min="14085" max="14085" width="11.7109375" style="73" customWidth="1"/>
    <col min="14086" max="14086" width="1.7109375" style="73" customWidth="1"/>
    <col min="14087" max="14088" width="8.7109375" style="73" customWidth="1"/>
    <col min="14089" max="14089" width="11.7109375" style="73" customWidth="1"/>
    <col min="14090" max="14090" width="0.85546875" style="73" customWidth="1"/>
    <col min="14091" max="14091" width="1.28515625" style="73" customWidth="1"/>
    <col min="14092" max="14092" width="0" style="73" hidden="1" customWidth="1"/>
    <col min="14093" max="14334" width="6.7109375" style="73"/>
    <col min="14335" max="14335" width="0.7109375" style="73" customWidth="1"/>
    <col min="14336" max="14336" width="2.5703125" style="73" customWidth="1"/>
    <col min="14337" max="14337" width="36" style="73" customWidth="1"/>
    <col min="14338" max="14338" width="1.42578125" style="73" customWidth="1"/>
    <col min="14339" max="14340" width="8.7109375" style="73" customWidth="1"/>
    <col min="14341" max="14341" width="11.7109375" style="73" customWidth="1"/>
    <col min="14342" max="14342" width="1.7109375" style="73" customWidth="1"/>
    <col min="14343" max="14344" width="8.7109375" style="73" customWidth="1"/>
    <col min="14345" max="14345" width="11.7109375" style="73" customWidth="1"/>
    <col min="14346" max="14346" width="0.85546875" style="73" customWidth="1"/>
    <col min="14347" max="14347" width="1.28515625" style="73" customWidth="1"/>
    <col min="14348" max="14348" width="0" style="73" hidden="1" customWidth="1"/>
    <col min="14349" max="14590" width="6.7109375" style="73"/>
    <col min="14591" max="14591" width="0.7109375" style="73" customWidth="1"/>
    <col min="14592" max="14592" width="2.5703125" style="73" customWidth="1"/>
    <col min="14593" max="14593" width="36" style="73" customWidth="1"/>
    <col min="14594" max="14594" width="1.42578125" style="73" customWidth="1"/>
    <col min="14595" max="14596" width="8.7109375" style="73" customWidth="1"/>
    <col min="14597" max="14597" width="11.7109375" style="73" customWidth="1"/>
    <col min="14598" max="14598" width="1.7109375" style="73" customWidth="1"/>
    <col min="14599" max="14600" width="8.7109375" style="73" customWidth="1"/>
    <col min="14601" max="14601" width="11.7109375" style="73" customWidth="1"/>
    <col min="14602" max="14602" width="0.85546875" style="73" customWidth="1"/>
    <col min="14603" max="14603" width="1.28515625" style="73" customWidth="1"/>
    <col min="14604" max="14604" width="0" style="73" hidden="1" customWidth="1"/>
    <col min="14605" max="14846" width="6.7109375" style="73"/>
    <col min="14847" max="14847" width="0.7109375" style="73" customWidth="1"/>
    <col min="14848" max="14848" width="2.5703125" style="73" customWidth="1"/>
    <col min="14849" max="14849" width="36" style="73" customWidth="1"/>
    <col min="14850" max="14850" width="1.42578125" style="73" customWidth="1"/>
    <col min="14851" max="14852" width="8.7109375" style="73" customWidth="1"/>
    <col min="14853" max="14853" width="11.7109375" style="73" customWidth="1"/>
    <col min="14854" max="14854" width="1.7109375" style="73" customWidth="1"/>
    <col min="14855" max="14856" width="8.7109375" style="73" customWidth="1"/>
    <col min="14857" max="14857" width="11.7109375" style="73" customWidth="1"/>
    <col min="14858" max="14858" width="0.85546875" style="73" customWidth="1"/>
    <col min="14859" max="14859" width="1.28515625" style="73" customWidth="1"/>
    <col min="14860" max="14860" width="0" style="73" hidden="1" customWidth="1"/>
    <col min="14861" max="15102" width="6.7109375" style="73"/>
    <col min="15103" max="15103" width="0.7109375" style="73" customWidth="1"/>
    <col min="15104" max="15104" width="2.5703125" style="73" customWidth="1"/>
    <col min="15105" max="15105" width="36" style="73" customWidth="1"/>
    <col min="15106" max="15106" width="1.42578125" style="73" customWidth="1"/>
    <col min="15107" max="15108" width="8.7109375" style="73" customWidth="1"/>
    <col min="15109" max="15109" width="11.7109375" style="73" customWidth="1"/>
    <col min="15110" max="15110" width="1.7109375" style="73" customWidth="1"/>
    <col min="15111" max="15112" width="8.7109375" style="73" customWidth="1"/>
    <col min="15113" max="15113" width="11.7109375" style="73" customWidth="1"/>
    <col min="15114" max="15114" width="0.85546875" style="73" customWidth="1"/>
    <col min="15115" max="15115" width="1.28515625" style="73" customWidth="1"/>
    <col min="15116" max="15116" width="0" style="73" hidden="1" customWidth="1"/>
    <col min="15117" max="15358" width="6.7109375" style="73"/>
    <col min="15359" max="15359" width="0.7109375" style="73" customWidth="1"/>
    <col min="15360" max="15360" width="2.5703125" style="73" customWidth="1"/>
    <col min="15361" max="15361" width="36" style="73" customWidth="1"/>
    <col min="15362" max="15362" width="1.42578125" style="73" customWidth="1"/>
    <col min="15363" max="15364" width="8.7109375" style="73" customWidth="1"/>
    <col min="15365" max="15365" width="11.7109375" style="73" customWidth="1"/>
    <col min="15366" max="15366" width="1.7109375" style="73" customWidth="1"/>
    <col min="15367" max="15368" width="8.7109375" style="73" customWidth="1"/>
    <col min="15369" max="15369" width="11.7109375" style="73" customWidth="1"/>
    <col min="15370" max="15370" width="0.85546875" style="73" customWidth="1"/>
    <col min="15371" max="15371" width="1.28515625" style="73" customWidth="1"/>
    <col min="15372" max="15372" width="0" style="73" hidden="1" customWidth="1"/>
    <col min="15373" max="15614" width="6.7109375" style="73"/>
    <col min="15615" max="15615" width="0.7109375" style="73" customWidth="1"/>
    <col min="15616" max="15616" width="2.5703125" style="73" customWidth="1"/>
    <col min="15617" max="15617" width="36" style="73" customWidth="1"/>
    <col min="15618" max="15618" width="1.42578125" style="73" customWidth="1"/>
    <col min="15619" max="15620" width="8.7109375" style="73" customWidth="1"/>
    <col min="15621" max="15621" width="11.7109375" style="73" customWidth="1"/>
    <col min="15622" max="15622" width="1.7109375" style="73" customWidth="1"/>
    <col min="15623" max="15624" width="8.7109375" style="73" customWidth="1"/>
    <col min="15625" max="15625" width="11.7109375" style="73" customWidth="1"/>
    <col min="15626" max="15626" width="0.85546875" style="73" customWidth="1"/>
    <col min="15627" max="15627" width="1.28515625" style="73" customWidth="1"/>
    <col min="15628" max="15628" width="0" style="73" hidden="1" customWidth="1"/>
    <col min="15629" max="15870" width="6.7109375" style="73"/>
    <col min="15871" max="15871" width="0.7109375" style="73" customWidth="1"/>
    <col min="15872" max="15872" width="2.5703125" style="73" customWidth="1"/>
    <col min="15873" max="15873" width="36" style="73" customWidth="1"/>
    <col min="15874" max="15874" width="1.42578125" style="73" customWidth="1"/>
    <col min="15875" max="15876" width="8.7109375" style="73" customWidth="1"/>
    <col min="15877" max="15877" width="11.7109375" style="73" customWidth="1"/>
    <col min="15878" max="15878" width="1.7109375" style="73" customWidth="1"/>
    <col min="15879" max="15880" width="8.7109375" style="73" customWidth="1"/>
    <col min="15881" max="15881" width="11.7109375" style="73" customWidth="1"/>
    <col min="15882" max="15882" width="0.85546875" style="73" customWidth="1"/>
    <col min="15883" max="15883" width="1.28515625" style="73" customWidth="1"/>
    <col min="15884" max="15884" width="0" style="73" hidden="1" customWidth="1"/>
    <col min="15885" max="16126" width="6.7109375" style="73"/>
    <col min="16127" max="16127" width="0.7109375" style="73" customWidth="1"/>
    <col min="16128" max="16128" width="2.5703125" style="73" customWidth="1"/>
    <col min="16129" max="16129" width="36" style="73" customWidth="1"/>
    <col min="16130" max="16130" width="1.42578125" style="73" customWidth="1"/>
    <col min="16131" max="16132" width="8.7109375" style="73" customWidth="1"/>
    <col min="16133" max="16133" width="11.7109375" style="73" customWidth="1"/>
    <col min="16134" max="16134" width="1.7109375" style="73" customWidth="1"/>
    <col min="16135" max="16136" width="8.7109375" style="73" customWidth="1"/>
    <col min="16137" max="16137" width="11.7109375" style="73" customWidth="1"/>
    <col min="16138" max="16138" width="0.85546875" style="73" customWidth="1"/>
    <col min="16139" max="16139" width="1.28515625" style="73" customWidth="1"/>
    <col min="16140" max="16140" width="0" style="73" hidden="1" customWidth="1"/>
    <col min="16141" max="16384" width="6.7109375" style="73"/>
  </cols>
  <sheetData>
    <row r="1" spans="1:12" ht="15" customHeight="1">
      <c r="J1" s="70" t="s">
        <v>33</v>
      </c>
    </row>
    <row r="2" spans="1:12" ht="15" customHeight="1">
      <c r="J2" s="71" t="s">
        <v>32</v>
      </c>
    </row>
    <row r="3" spans="1:12" ht="15" customHeight="1"/>
    <row r="4" spans="1:12" ht="15" customHeight="1">
      <c r="A4" s="72"/>
    </row>
    <row r="5" spans="1:12" ht="15" customHeight="1">
      <c r="B5" s="1071" t="s">
        <v>762</v>
      </c>
      <c r="C5" s="1072" t="s">
        <v>777</v>
      </c>
      <c r="D5" s="1073"/>
      <c r="E5" s="1073"/>
      <c r="F5" s="1073"/>
      <c r="G5" s="1073"/>
      <c r="H5" s="1073"/>
      <c r="I5" s="1073"/>
      <c r="J5" s="1073"/>
      <c r="K5" s="1073"/>
    </row>
    <row r="6" spans="1:12" ht="15" customHeight="1">
      <c r="B6" s="1071"/>
      <c r="C6" s="1072" t="s">
        <v>961</v>
      </c>
      <c r="D6" s="1073"/>
      <c r="E6" s="1073"/>
      <c r="F6" s="1073"/>
      <c r="G6" s="1073"/>
      <c r="H6" s="1073"/>
      <c r="I6" s="1073"/>
      <c r="J6" s="1073"/>
      <c r="K6" s="1073"/>
    </row>
    <row r="7" spans="1:12" ht="15" customHeight="1">
      <c r="B7" s="1074" t="s">
        <v>763</v>
      </c>
      <c r="C7" s="1075" t="s">
        <v>1068</v>
      </c>
      <c r="D7" s="1073"/>
      <c r="E7" s="1073"/>
      <c r="F7" s="1073"/>
      <c r="G7" s="1073"/>
      <c r="H7" s="1073"/>
      <c r="I7" s="1073"/>
      <c r="J7" s="1073"/>
      <c r="K7" s="1073"/>
    </row>
    <row r="8" spans="1:12" ht="9.9499999999999993" customHeight="1" thickBot="1">
      <c r="A8" s="74"/>
      <c r="B8" s="1073"/>
      <c r="C8" s="1082"/>
      <c r="D8" s="1073"/>
      <c r="E8" s="1073"/>
      <c r="F8" s="1073"/>
      <c r="G8" s="1073"/>
      <c r="H8" s="1073"/>
      <c r="I8" s="1073"/>
      <c r="J8" s="1073"/>
      <c r="K8" s="1073"/>
    </row>
    <row r="9" spans="1:12" ht="3.75" customHeight="1" thickTop="1">
      <c r="A9" s="619"/>
      <c r="B9" s="619"/>
      <c r="C9" s="619"/>
      <c r="D9" s="619"/>
      <c r="E9" s="619"/>
      <c r="F9" s="619"/>
      <c r="G9" s="619"/>
      <c r="H9" s="619"/>
      <c r="I9" s="619"/>
      <c r="J9" s="619"/>
      <c r="K9" s="619"/>
      <c r="L9" s="619"/>
    </row>
    <row r="10" spans="1:12" ht="14.25" customHeight="1">
      <c r="A10" s="66"/>
      <c r="B10" s="77" t="s">
        <v>545</v>
      </c>
      <c r="C10" s="82"/>
      <c r="D10" s="1131" t="s">
        <v>569</v>
      </c>
      <c r="E10" s="1131"/>
      <c r="F10" s="1131"/>
      <c r="G10" s="907"/>
      <c r="H10" s="1131" t="s">
        <v>570</v>
      </c>
      <c r="I10" s="1131"/>
      <c r="J10" s="1131"/>
      <c r="K10" s="621"/>
      <c r="L10" s="68"/>
    </row>
    <row r="11" spans="1:12" ht="15" customHeight="1">
      <c r="A11" s="66"/>
      <c r="B11" s="68" t="s">
        <v>548</v>
      </c>
      <c r="C11" s="82"/>
      <c r="D11" s="1130" t="s">
        <v>569</v>
      </c>
      <c r="E11" s="1130"/>
      <c r="F11" s="1130"/>
      <c r="G11" s="622"/>
      <c r="H11" s="1130" t="s">
        <v>571</v>
      </c>
      <c r="I11" s="1130"/>
      <c r="J11" s="1130"/>
      <c r="K11" s="622"/>
      <c r="L11" s="66"/>
    </row>
    <row r="12" spans="1:12" ht="15">
      <c r="A12" s="66"/>
      <c r="B12" s="66"/>
      <c r="C12" s="66"/>
      <c r="D12" s="631" t="s">
        <v>25</v>
      </c>
      <c r="E12" s="631" t="s">
        <v>42</v>
      </c>
      <c r="F12" s="631" t="s">
        <v>41</v>
      </c>
      <c r="G12" s="623"/>
      <c r="H12" s="631" t="s">
        <v>25</v>
      </c>
      <c r="I12" s="631" t="s">
        <v>42</v>
      </c>
      <c r="J12" s="631" t="s">
        <v>41</v>
      </c>
      <c r="K12" s="623"/>
      <c r="L12" s="623"/>
    </row>
    <row r="13" spans="1:12" ht="14.25" customHeight="1">
      <c r="A13" s="66"/>
      <c r="B13" s="66"/>
      <c r="C13" s="66"/>
      <c r="D13" s="629" t="s">
        <v>34</v>
      </c>
      <c r="E13" s="629" t="s">
        <v>39</v>
      </c>
      <c r="F13" s="629" t="s">
        <v>38</v>
      </c>
      <c r="G13" s="629"/>
      <c r="H13" s="629" t="s">
        <v>34</v>
      </c>
      <c r="I13" s="629" t="s">
        <v>39</v>
      </c>
      <c r="J13" s="629" t="s">
        <v>38</v>
      </c>
      <c r="K13" s="629"/>
      <c r="L13" s="629"/>
    </row>
    <row r="14" spans="1:12" ht="3.95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66"/>
    </row>
    <row r="15" spans="1:12" ht="3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12" ht="14.1" customHeight="1">
      <c r="A16" s="66"/>
      <c r="B16" s="77" t="s">
        <v>25</v>
      </c>
      <c r="C16" s="66"/>
      <c r="D16" s="117">
        <f>SUM(E16:F16)</f>
        <v>90314</v>
      </c>
      <c r="E16" s="118">
        <f>SUM(E19:E35)</f>
        <v>35440</v>
      </c>
      <c r="F16" s="118">
        <f>SUM(F19:F35)</f>
        <v>54874</v>
      </c>
      <c r="G16" s="117"/>
      <c r="H16" s="117">
        <f>SUM(I16:J16)</f>
        <v>13414</v>
      </c>
      <c r="I16" s="118">
        <f>SUM(I19:I35)</f>
        <v>5268</v>
      </c>
      <c r="J16" s="118">
        <f>SUM(J19:J35)</f>
        <v>8146</v>
      </c>
      <c r="K16" s="66"/>
      <c r="L16" s="66"/>
    </row>
    <row r="17" spans="1:12" ht="14.1" customHeight="1">
      <c r="A17" s="66"/>
      <c r="B17" s="68" t="s">
        <v>22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ht="6" customHeight="1">
      <c r="A18" s="66"/>
      <c r="B18" s="68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2" s="462" customFormat="1" ht="14.1" customHeight="1">
      <c r="A19" s="458"/>
      <c r="B19" s="459" t="s">
        <v>23</v>
      </c>
      <c r="C19" s="460"/>
      <c r="D19" s="102">
        <f>SUM(E19:F19)</f>
        <v>748</v>
      </c>
      <c r="E19" s="102">
        <v>87</v>
      </c>
      <c r="F19" s="102">
        <v>661</v>
      </c>
      <c r="G19" s="103"/>
      <c r="H19" s="102" t="s">
        <v>43</v>
      </c>
      <c r="I19" s="102" t="s">
        <v>43</v>
      </c>
      <c r="J19" s="102" t="s">
        <v>43</v>
      </c>
      <c r="K19" s="461">
        <v>439</v>
      </c>
      <c r="L19" s="119"/>
    </row>
    <row r="20" spans="1:12" ht="14.1" customHeight="1">
      <c r="A20" s="66"/>
      <c r="B20" s="68" t="s">
        <v>18</v>
      </c>
      <c r="C20" s="457"/>
      <c r="D20" s="96"/>
      <c r="E20" s="96"/>
      <c r="F20" s="96"/>
      <c r="G20" s="96"/>
      <c r="H20" s="96"/>
      <c r="I20" s="96"/>
      <c r="J20" s="96"/>
      <c r="K20" s="102"/>
      <c r="L20" s="120"/>
    </row>
    <row r="21" spans="1:12" ht="14.1" customHeight="1">
      <c r="A21" s="66"/>
      <c r="B21" s="77" t="s">
        <v>551</v>
      </c>
      <c r="C21" s="66"/>
      <c r="D21" s="102">
        <f>SUM(E21:F21)</f>
        <v>7832</v>
      </c>
      <c r="E21" s="109">
        <v>2935</v>
      </c>
      <c r="F21" s="102">
        <v>4897</v>
      </c>
      <c r="G21" s="102"/>
      <c r="H21" s="103">
        <f>SUM(I21:J21)</f>
        <v>1941</v>
      </c>
      <c r="I21" s="102">
        <v>551</v>
      </c>
      <c r="J21" s="102">
        <v>1390</v>
      </c>
      <c r="K21" s="102">
        <v>3926</v>
      </c>
      <c r="L21" s="122"/>
    </row>
    <row r="22" spans="1:12" ht="14.1" customHeight="1">
      <c r="A22" s="66"/>
      <c r="B22" s="68" t="s">
        <v>552</v>
      </c>
      <c r="C22" s="77"/>
      <c r="D22" s="96"/>
      <c r="E22" s="96"/>
      <c r="F22" s="96"/>
      <c r="G22" s="96"/>
      <c r="H22" s="96"/>
      <c r="I22" s="96"/>
      <c r="J22" s="96"/>
      <c r="K22" s="102"/>
      <c r="L22" s="94"/>
    </row>
    <row r="23" spans="1:12" ht="14.1" customHeight="1">
      <c r="A23" s="458"/>
      <c r="B23" s="459" t="s">
        <v>553</v>
      </c>
      <c r="C23" s="460"/>
      <c r="D23" s="102">
        <f>SUM(E23:F23)</f>
        <v>35439</v>
      </c>
      <c r="E23" s="109">
        <v>10477</v>
      </c>
      <c r="F23" s="102">
        <v>24962</v>
      </c>
      <c r="G23" s="102"/>
      <c r="H23" s="103">
        <f>SUM(I23:J23)</f>
        <v>2690</v>
      </c>
      <c r="I23" s="102">
        <v>853</v>
      </c>
      <c r="J23" s="102">
        <v>1837</v>
      </c>
      <c r="K23" s="461">
        <v>29309</v>
      </c>
      <c r="L23" s="120"/>
    </row>
    <row r="24" spans="1:12" ht="14.1" customHeight="1">
      <c r="A24" s="66"/>
      <c r="B24" s="68" t="s">
        <v>554</v>
      </c>
      <c r="C24" s="457"/>
      <c r="D24" s="96"/>
      <c r="E24" s="96"/>
      <c r="F24" s="96"/>
      <c r="G24" s="96"/>
      <c r="H24" s="96"/>
      <c r="I24" s="96"/>
      <c r="J24" s="96"/>
      <c r="K24" s="102"/>
      <c r="L24" s="120"/>
    </row>
    <row r="25" spans="1:12" ht="14.1" customHeight="1">
      <c r="A25" s="66"/>
      <c r="B25" s="77" t="s">
        <v>555</v>
      </c>
      <c r="C25" s="66"/>
      <c r="D25" s="102">
        <f>SUM(E25:F25)</f>
        <v>15560</v>
      </c>
      <c r="E25" s="109">
        <v>6156</v>
      </c>
      <c r="F25" s="102">
        <v>9404</v>
      </c>
      <c r="G25" s="102"/>
      <c r="H25" s="103">
        <f>SUM(I25:J25)</f>
        <v>4206</v>
      </c>
      <c r="I25" s="102">
        <v>1708</v>
      </c>
      <c r="J25" s="102">
        <v>2498</v>
      </c>
      <c r="K25" s="103">
        <v>7360</v>
      </c>
      <c r="L25" s="120"/>
    </row>
    <row r="26" spans="1:12" ht="14.1" customHeight="1">
      <c r="A26" s="66"/>
      <c r="B26" s="68" t="s">
        <v>1066</v>
      </c>
      <c r="C26" s="66"/>
      <c r="D26" s="96"/>
      <c r="E26" s="96"/>
      <c r="F26" s="96"/>
      <c r="G26" s="96"/>
      <c r="H26" s="96"/>
      <c r="I26" s="96"/>
      <c r="J26" s="96"/>
      <c r="K26" s="103"/>
      <c r="L26" s="120"/>
    </row>
    <row r="27" spans="1:12" ht="14.1" customHeight="1">
      <c r="A27" s="66"/>
      <c r="B27" s="77" t="s">
        <v>556</v>
      </c>
      <c r="C27" s="66"/>
      <c r="D27" s="102">
        <f>SUM(E27:F27)</f>
        <v>17670</v>
      </c>
      <c r="E27" s="102">
        <v>10482</v>
      </c>
      <c r="F27" s="102">
        <v>7188</v>
      </c>
      <c r="G27" s="103"/>
      <c r="H27" s="103">
        <f>SUM(I27:J27)</f>
        <v>1983</v>
      </c>
      <c r="I27" s="102">
        <v>1237</v>
      </c>
      <c r="J27" s="102">
        <v>746</v>
      </c>
      <c r="K27" s="103">
        <v>8250</v>
      </c>
      <c r="L27" s="120"/>
    </row>
    <row r="28" spans="1:12" ht="14.1" customHeight="1">
      <c r="A28" s="66"/>
      <c r="B28" s="68" t="s">
        <v>557</v>
      </c>
      <c r="C28" s="66"/>
      <c r="D28" s="102"/>
      <c r="E28" s="109"/>
      <c r="F28" s="102"/>
      <c r="G28" s="103"/>
      <c r="H28" s="103"/>
      <c r="I28" s="102"/>
      <c r="J28" s="102"/>
      <c r="K28" s="103"/>
      <c r="L28" s="120"/>
    </row>
    <row r="29" spans="1:12" ht="14.1" customHeight="1">
      <c r="A29" s="66"/>
      <c r="B29" s="77" t="s">
        <v>558</v>
      </c>
      <c r="C29" s="66"/>
      <c r="D29" s="102">
        <f>SUM(E29:F29)</f>
        <v>3069</v>
      </c>
      <c r="E29" s="109">
        <v>1584</v>
      </c>
      <c r="F29" s="102">
        <v>1485</v>
      </c>
      <c r="G29" s="102"/>
      <c r="H29" s="103">
        <f>SUM(I29:J29)</f>
        <v>511</v>
      </c>
      <c r="I29" s="102">
        <v>158</v>
      </c>
      <c r="J29" s="102">
        <v>353</v>
      </c>
      <c r="K29" s="103">
        <v>629</v>
      </c>
      <c r="L29" s="120"/>
    </row>
    <row r="30" spans="1:12" ht="14.1" customHeight="1">
      <c r="A30" s="66"/>
      <c r="B30" s="82" t="s">
        <v>559</v>
      </c>
      <c r="C30" s="67"/>
      <c r="D30" s="102"/>
      <c r="E30" s="109"/>
      <c r="F30" s="102"/>
      <c r="G30" s="102"/>
      <c r="H30" s="103"/>
      <c r="I30" s="102"/>
      <c r="J30" s="102"/>
      <c r="K30" s="102"/>
      <c r="L30" s="94"/>
    </row>
    <row r="31" spans="1:12" ht="14.1" customHeight="1">
      <c r="A31" s="66"/>
      <c r="B31" s="77" t="s">
        <v>560</v>
      </c>
      <c r="C31" s="66"/>
      <c r="D31" s="102">
        <f>SUM(E31:F31)</f>
        <v>2253</v>
      </c>
      <c r="E31" s="109">
        <v>400</v>
      </c>
      <c r="F31" s="102">
        <v>1853</v>
      </c>
      <c r="G31" s="103"/>
      <c r="H31" s="103">
        <f>SUM(I31:J31)</f>
        <v>696</v>
      </c>
      <c r="I31" s="102">
        <v>175</v>
      </c>
      <c r="J31" s="102">
        <v>521</v>
      </c>
      <c r="K31" s="103">
        <v>2659</v>
      </c>
      <c r="L31" s="94"/>
    </row>
    <row r="32" spans="1:12" ht="14.1" customHeight="1">
      <c r="A32" s="66"/>
      <c r="B32" s="68" t="s">
        <v>561</v>
      </c>
      <c r="C32" s="66"/>
      <c r="D32" s="102"/>
      <c r="E32" s="109"/>
      <c r="F32" s="102"/>
      <c r="G32" s="103"/>
      <c r="H32" s="103"/>
      <c r="I32" s="102"/>
      <c r="J32" s="102"/>
      <c r="K32" s="103"/>
      <c r="L32" s="94"/>
    </row>
    <row r="33" spans="1:12" ht="14.1" customHeight="1">
      <c r="A33" s="66"/>
      <c r="B33" s="77" t="s">
        <v>562</v>
      </c>
      <c r="C33" s="66"/>
      <c r="D33" s="102">
        <f>SUM(E33:F33)</f>
        <v>7292</v>
      </c>
      <c r="E33" s="109">
        <v>3243</v>
      </c>
      <c r="F33" s="102">
        <v>4049</v>
      </c>
      <c r="G33" s="103"/>
      <c r="H33" s="103">
        <f>SUM(I33:J33)</f>
        <v>51</v>
      </c>
      <c r="I33" s="102">
        <v>13</v>
      </c>
      <c r="J33" s="102">
        <v>38</v>
      </c>
      <c r="K33" s="102">
        <v>3139</v>
      </c>
      <c r="L33" s="94"/>
    </row>
    <row r="34" spans="1:12" ht="14.1" customHeight="1">
      <c r="A34" s="66"/>
      <c r="B34" s="82" t="s">
        <v>563</v>
      </c>
      <c r="C34" s="67"/>
      <c r="D34" s="102"/>
      <c r="E34" s="109"/>
      <c r="F34" s="102"/>
      <c r="G34" s="102"/>
      <c r="H34" s="103"/>
      <c r="I34" s="102"/>
      <c r="J34" s="102"/>
      <c r="K34" s="102"/>
      <c r="L34" s="94"/>
    </row>
    <row r="35" spans="1:12" ht="14.1" customHeight="1">
      <c r="A35" s="66"/>
      <c r="B35" s="77" t="s">
        <v>564</v>
      </c>
      <c r="C35" s="66"/>
      <c r="D35" s="102">
        <f>SUM(E35:F35)</f>
        <v>451</v>
      </c>
      <c r="E35" s="109">
        <v>76</v>
      </c>
      <c r="F35" s="102">
        <v>375</v>
      </c>
      <c r="G35" s="103"/>
      <c r="H35" s="103">
        <f>SUM(I35:J35)</f>
        <v>1336</v>
      </c>
      <c r="I35" s="102">
        <v>573</v>
      </c>
      <c r="J35" s="102">
        <v>763</v>
      </c>
      <c r="K35" s="103"/>
      <c r="L35" s="94"/>
    </row>
    <row r="36" spans="1:12" ht="14.1" customHeight="1">
      <c r="A36" s="66"/>
      <c r="B36" s="68" t="s">
        <v>792</v>
      </c>
      <c r="C36" s="66"/>
      <c r="D36" s="101"/>
      <c r="E36" s="121"/>
      <c r="F36" s="101"/>
      <c r="G36" s="103"/>
      <c r="H36" s="103"/>
      <c r="I36" s="102"/>
      <c r="J36" s="102"/>
      <c r="K36" s="103"/>
      <c r="L36" s="94"/>
    </row>
    <row r="37" spans="1:12" ht="4.5" customHeight="1">
      <c r="A37" s="66"/>
      <c r="B37" s="82"/>
      <c r="C37" s="67"/>
      <c r="D37" s="100"/>
      <c r="E37" s="121"/>
      <c r="F37" s="101"/>
      <c r="G37" s="102"/>
      <c r="H37" s="123"/>
      <c r="I37" s="102"/>
      <c r="J37" s="102"/>
      <c r="K37" s="102"/>
      <c r="L37" s="94"/>
    </row>
    <row r="38" spans="1:12" ht="1.5" customHeight="1">
      <c r="A38" s="85"/>
      <c r="B38" s="85"/>
      <c r="C38" s="85"/>
      <c r="D38" s="124"/>
      <c r="E38" s="85"/>
      <c r="F38" s="90"/>
      <c r="G38" s="90"/>
      <c r="H38" s="90"/>
      <c r="I38" s="90"/>
      <c r="J38" s="90"/>
      <c r="K38" s="90"/>
      <c r="L38" s="66"/>
    </row>
    <row r="39" spans="1:12" ht="3.75" customHeight="1" thickBot="1">
      <c r="A39" s="66"/>
      <c r="B39" s="66"/>
      <c r="C39" s="66"/>
      <c r="D39" s="66"/>
      <c r="E39" s="66"/>
      <c r="F39" s="1077"/>
      <c r="G39" s="1077"/>
      <c r="H39" s="66"/>
      <c r="I39" s="66"/>
      <c r="J39" s="66"/>
      <c r="K39" s="66"/>
      <c r="L39" s="66"/>
    </row>
    <row r="40" spans="1:12" ht="4.5" customHeight="1" thickTop="1">
      <c r="A40" s="619"/>
      <c r="B40" s="619"/>
      <c r="C40" s="619"/>
      <c r="D40" s="619"/>
      <c r="E40" s="619"/>
      <c r="F40" s="619"/>
      <c r="G40" s="619"/>
      <c r="H40" s="619"/>
      <c r="I40" s="619"/>
      <c r="J40" s="619"/>
      <c r="K40" s="619"/>
      <c r="L40" s="107"/>
    </row>
    <row r="41" spans="1:12" ht="17.25">
      <c r="A41" s="66"/>
      <c r="B41" s="77" t="s">
        <v>545</v>
      </c>
      <c r="C41" s="82"/>
      <c r="D41" s="1131" t="s">
        <v>572</v>
      </c>
      <c r="E41" s="1131"/>
      <c r="F41" s="1131"/>
      <c r="G41" s="68"/>
      <c r="H41" s="1131" t="s">
        <v>659</v>
      </c>
      <c r="I41" s="1131"/>
      <c r="J41" s="1131"/>
      <c r="K41" s="68"/>
      <c r="L41" s="107"/>
    </row>
    <row r="42" spans="1:12" ht="15" customHeight="1">
      <c r="A42" s="66"/>
      <c r="B42" s="68" t="s">
        <v>548</v>
      </c>
      <c r="C42" s="82"/>
      <c r="D42" s="1130" t="s">
        <v>573</v>
      </c>
      <c r="E42" s="1130"/>
      <c r="F42" s="1130"/>
      <c r="G42" s="66"/>
      <c r="H42" s="1130" t="s">
        <v>64</v>
      </c>
      <c r="I42" s="1130"/>
      <c r="J42" s="1130"/>
      <c r="K42" s="66"/>
      <c r="L42" s="107"/>
    </row>
    <row r="43" spans="1:12" ht="17.25" customHeight="1">
      <c r="A43" s="66"/>
      <c r="B43" s="66"/>
      <c r="C43" s="66"/>
      <c r="D43" s="631" t="s">
        <v>25</v>
      </c>
      <c r="E43" s="631" t="s">
        <v>42</v>
      </c>
      <c r="F43" s="631" t="s">
        <v>41</v>
      </c>
      <c r="G43" s="623"/>
      <c r="H43" s="631" t="s">
        <v>25</v>
      </c>
      <c r="I43" s="631" t="s">
        <v>42</v>
      </c>
      <c r="J43" s="631" t="s">
        <v>41</v>
      </c>
      <c r="K43" s="623"/>
      <c r="L43" s="107"/>
    </row>
    <row r="44" spans="1:12" ht="14.25" customHeight="1">
      <c r="A44" s="66"/>
      <c r="B44" s="66"/>
      <c r="C44" s="66"/>
      <c r="D44" s="629" t="s">
        <v>40</v>
      </c>
      <c r="E44" s="629" t="s">
        <v>39</v>
      </c>
      <c r="F44" s="629" t="s">
        <v>38</v>
      </c>
      <c r="G44" s="629"/>
      <c r="H44" s="629" t="s">
        <v>40</v>
      </c>
      <c r="I44" s="629" t="s">
        <v>39</v>
      </c>
      <c r="J44" s="629" t="s">
        <v>38</v>
      </c>
      <c r="K44" s="629"/>
      <c r="L44" s="107"/>
    </row>
    <row r="45" spans="1:12" ht="1.5" customHeight="1">
      <c r="A45" s="85"/>
      <c r="B45" s="1079"/>
      <c r="C45" s="1079"/>
      <c r="D45" s="1079"/>
      <c r="E45" s="1079"/>
      <c r="F45" s="1079"/>
      <c r="G45" s="1079"/>
      <c r="H45" s="1079"/>
      <c r="I45" s="1079"/>
      <c r="J45" s="1079"/>
      <c r="K45" s="1079"/>
      <c r="L45" s="107"/>
    </row>
    <row r="46" spans="1:12" ht="6.7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98"/>
      <c r="L46" s="107"/>
    </row>
    <row r="47" spans="1:12" ht="14.1" customHeight="1">
      <c r="A47" s="66"/>
      <c r="B47" s="77" t="s">
        <v>25</v>
      </c>
      <c r="C47" s="66"/>
      <c r="D47" s="117">
        <f>SUM(E47:F47)</f>
        <v>1117</v>
      </c>
      <c r="E47" s="115">
        <f>SUM(E50:E66)</f>
        <v>400</v>
      </c>
      <c r="F47" s="115">
        <f>SUM(F50:F66)</f>
        <v>717</v>
      </c>
      <c r="G47" s="125"/>
      <c r="H47" s="117">
        <f>SUM(I47:J47)</f>
        <v>5244</v>
      </c>
      <c r="I47" s="115">
        <f>SUM(I50:I66)</f>
        <v>2037</v>
      </c>
      <c r="J47" s="115">
        <f>SUM(J50:J66)</f>
        <v>3207</v>
      </c>
      <c r="K47" s="66"/>
      <c r="L47" s="107"/>
    </row>
    <row r="48" spans="1:12" ht="14.1" customHeight="1">
      <c r="A48" s="66"/>
      <c r="B48" s="68" t="s">
        <v>22</v>
      </c>
      <c r="C48" s="66"/>
      <c r="D48" s="102"/>
      <c r="E48" s="102"/>
      <c r="F48" s="102"/>
      <c r="G48" s="101"/>
      <c r="H48" s="101"/>
      <c r="I48" s="101"/>
      <c r="J48" s="101"/>
      <c r="K48" s="66"/>
      <c r="L48" s="107"/>
    </row>
    <row r="49" spans="1:12" ht="6" customHeight="1">
      <c r="A49" s="66"/>
      <c r="B49" s="68"/>
      <c r="C49" s="66"/>
      <c r="D49" s="102"/>
      <c r="E49" s="102"/>
      <c r="F49" s="102"/>
      <c r="G49" s="101"/>
      <c r="H49" s="101"/>
      <c r="I49" s="101"/>
      <c r="J49" s="101"/>
      <c r="K49" s="66"/>
      <c r="L49" s="107"/>
    </row>
    <row r="50" spans="1:12" ht="14.1" customHeight="1">
      <c r="A50" s="66"/>
      <c r="B50" s="77" t="s">
        <v>23</v>
      </c>
      <c r="C50" s="66"/>
      <c r="D50" s="102" t="s">
        <v>43</v>
      </c>
      <c r="E50" s="109" t="s">
        <v>43</v>
      </c>
      <c r="F50" s="102" t="s">
        <v>43</v>
      </c>
      <c r="G50" s="103"/>
      <c r="H50" s="103" t="s">
        <v>43</v>
      </c>
      <c r="I50" s="102" t="s">
        <v>43</v>
      </c>
      <c r="J50" s="102" t="s">
        <v>43</v>
      </c>
      <c r="K50" s="103"/>
      <c r="L50" s="107"/>
    </row>
    <row r="51" spans="1:12" ht="14.1" customHeight="1">
      <c r="A51" s="66"/>
      <c r="B51" s="68" t="s">
        <v>18</v>
      </c>
      <c r="C51" s="66"/>
      <c r="K51" s="103"/>
      <c r="L51" s="107"/>
    </row>
    <row r="52" spans="1:12" ht="14.1" customHeight="1">
      <c r="A52" s="66"/>
      <c r="B52" s="77" t="s">
        <v>551</v>
      </c>
      <c r="C52" s="66"/>
      <c r="D52" s="102" t="s">
        <v>43</v>
      </c>
      <c r="E52" s="109" t="s">
        <v>43</v>
      </c>
      <c r="F52" s="102" t="s">
        <v>43</v>
      </c>
      <c r="G52" s="103"/>
      <c r="H52" s="103">
        <f>SUM(I52:J52)</f>
        <v>770</v>
      </c>
      <c r="I52" s="102">
        <v>303</v>
      </c>
      <c r="J52" s="102">
        <v>467</v>
      </c>
      <c r="K52" s="102"/>
      <c r="L52" s="107"/>
    </row>
    <row r="53" spans="1:12" ht="14.1" customHeight="1">
      <c r="A53" s="66"/>
      <c r="B53" s="68" t="s">
        <v>552</v>
      </c>
      <c r="C53" s="77"/>
      <c r="K53" s="102"/>
      <c r="L53" s="107"/>
    </row>
    <row r="54" spans="1:12" ht="14.1" customHeight="1">
      <c r="A54" s="66"/>
      <c r="B54" s="77" t="s">
        <v>553</v>
      </c>
      <c r="C54" s="66"/>
      <c r="D54" s="102">
        <f>SUM(E54:F54)</f>
        <v>1116</v>
      </c>
      <c r="E54" s="102">
        <v>399</v>
      </c>
      <c r="F54" s="102">
        <v>717</v>
      </c>
      <c r="G54" s="102"/>
      <c r="H54" s="103">
        <f>SUM(I54:J54)</f>
        <v>3027</v>
      </c>
      <c r="I54" s="463">
        <v>1118</v>
      </c>
      <c r="J54" s="463">
        <v>1909</v>
      </c>
      <c r="K54" s="103"/>
    </row>
    <row r="55" spans="1:12" ht="14.1" customHeight="1">
      <c r="A55" s="66"/>
      <c r="B55" s="68" t="s">
        <v>554</v>
      </c>
      <c r="C55" s="66"/>
      <c r="K55" s="103"/>
    </row>
    <row r="56" spans="1:12" ht="14.1" customHeight="1">
      <c r="A56" s="66"/>
      <c r="B56" s="77" t="s">
        <v>555</v>
      </c>
      <c r="C56" s="66"/>
      <c r="D56" s="109" t="s">
        <v>43</v>
      </c>
      <c r="E56" s="109" t="s">
        <v>43</v>
      </c>
      <c r="F56" s="102" t="s">
        <v>43</v>
      </c>
      <c r="G56" s="102"/>
      <c r="H56" s="103">
        <f>SUM(I56:J56)</f>
        <v>917</v>
      </c>
      <c r="I56" s="102">
        <v>405</v>
      </c>
      <c r="J56" s="102">
        <v>512</v>
      </c>
      <c r="K56" s="103"/>
    </row>
    <row r="57" spans="1:12" ht="14.1" customHeight="1">
      <c r="A57" s="66"/>
      <c r="B57" s="68" t="s">
        <v>1066</v>
      </c>
      <c r="C57" s="66"/>
      <c r="K57" s="103"/>
    </row>
    <row r="58" spans="1:12" ht="14.1" customHeight="1">
      <c r="A58" s="66"/>
      <c r="B58" s="77" t="s">
        <v>556</v>
      </c>
      <c r="C58" s="66"/>
      <c r="D58" s="102" t="s">
        <v>43</v>
      </c>
      <c r="E58" s="109" t="s">
        <v>43</v>
      </c>
      <c r="F58" s="102" t="s">
        <v>43</v>
      </c>
      <c r="G58" s="103"/>
      <c r="H58" s="103">
        <f>SUM(I58:J58)</f>
        <v>0</v>
      </c>
      <c r="I58" s="102" t="s">
        <v>43</v>
      </c>
      <c r="J58" s="102" t="s">
        <v>43</v>
      </c>
      <c r="K58" s="103"/>
    </row>
    <row r="59" spans="1:12" ht="14.1" customHeight="1">
      <c r="A59" s="66"/>
      <c r="B59" s="68" t="s">
        <v>557</v>
      </c>
      <c r="C59" s="66"/>
      <c r="D59" s="101"/>
      <c r="E59" s="121"/>
      <c r="F59" s="101"/>
      <c r="G59" s="103"/>
      <c r="H59" s="103"/>
      <c r="I59" s="102"/>
      <c r="J59" s="102"/>
      <c r="K59" s="103"/>
    </row>
    <row r="60" spans="1:12" ht="14.1" customHeight="1">
      <c r="A60" s="66"/>
      <c r="B60" s="77" t="s">
        <v>558</v>
      </c>
      <c r="C60" s="66"/>
      <c r="D60" s="102" t="s">
        <v>43</v>
      </c>
      <c r="E60" s="109" t="s">
        <v>43</v>
      </c>
      <c r="F60" s="102" t="s">
        <v>43</v>
      </c>
      <c r="G60" s="103"/>
      <c r="H60" s="103">
        <f>SUM(I60:J60)</f>
        <v>237</v>
      </c>
      <c r="I60" s="102">
        <v>133</v>
      </c>
      <c r="J60" s="102">
        <v>104</v>
      </c>
      <c r="K60" s="103"/>
    </row>
    <row r="61" spans="1:12" ht="14.1" customHeight="1">
      <c r="A61" s="66"/>
      <c r="B61" s="82" t="s">
        <v>559</v>
      </c>
      <c r="C61" s="67"/>
      <c r="D61" s="109"/>
      <c r="E61" s="109"/>
      <c r="F61" s="109"/>
      <c r="G61" s="102"/>
      <c r="H61" s="102"/>
      <c r="I61" s="102"/>
      <c r="J61" s="102"/>
      <c r="K61" s="102"/>
    </row>
    <row r="62" spans="1:12" ht="14.1" customHeight="1">
      <c r="A62" s="66"/>
      <c r="B62" s="77" t="s">
        <v>560</v>
      </c>
      <c r="C62" s="66"/>
      <c r="D62" s="102">
        <f>SUM(E62:F62)</f>
        <v>1</v>
      </c>
      <c r="E62" s="102">
        <v>1</v>
      </c>
      <c r="F62" s="102" t="s">
        <v>43</v>
      </c>
      <c r="G62" s="103"/>
      <c r="H62" s="103">
        <f>SUM(I62:J62)</f>
        <v>148</v>
      </c>
      <c r="I62" s="463">
        <v>12</v>
      </c>
      <c r="J62" s="463">
        <v>136</v>
      </c>
      <c r="K62" s="103"/>
    </row>
    <row r="63" spans="1:12" s="66" customFormat="1" ht="14.1" customHeight="1">
      <c r="B63" s="68" t="s">
        <v>561</v>
      </c>
      <c r="D63" s="101"/>
      <c r="E63" s="121"/>
      <c r="F63" s="101"/>
      <c r="G63" s="103"/>
      <c r="H63" s="103"/>
      <c r="I63" s="102"/>
      <c r="J63" s="102"/>
      <c r="K63" s="103"/>
    </row>
    <row r="64" spans="1:12" s="66" customFormat="1" ht="14.1" customHeight="1">
      <c r="B64" s="77" t="s">
        <v>562</v>
      </c>
      <c r="D64" s="102">
        <f>SUM(E64:F64)</f>
        <v>0</v>
      </c>
      <c r="E64" s="109" t="s">
        <v>43</v>
      </c>
      <c r="F64" s="102" t="s">
        <v>43</v>
      </c>
      <c r="G64" s="103"/>
      <c r="H64" s="102" t="s">
        <v>43</v>
      </c>
      <c r="I64" s="102" t="s">
        <v>43</v>
      </c>
      <c r="J64" s="102" t="s">
        <v>43</v>
      </c>
      <c r="K64" s="102"/>
    </row>
    <row r="65" spans="1:11" s="66" customFormat="1" ht="14.1" customHeight="1">
      <c r="B65" s="82" t="s">
        <v>563</v>
      </c>
      <c r="C65" s="67"/>
      <c r="D65" s="126"/>
      <c r="E65" s="109"/>
      <c r="F65" s="102"/>
      <c r="G65" s="102"/>
      <c r="H65" s="113"/>
      <c r="I65" s="102"/>
      <c r="J65" s="102"/>
      <c r="K65" s="102"/>
    </row>
    <row r="66" spans="1:11" s="66" customFormat="1" ht="14.1" customHeight="1">
      <c r="B66" s="77" t="s">
        <v>564</v>
      </c>
      <c r="D66" s="102" t="s">
        <v>43</v>
      </c>
      <c r="E66" s="109" t="s">
        <v>43</v>
      </c>
      <c r="F66" s="102" t="s">
        <v>43</v>
      </c>
      <c r="G66" s="103"/>
      <c r="H66" s="103">
        <f>SUM(I66:J66)</f>
        <v>145</v>
      </c>
      <c r="I66" s="1083">
        <v>66</v>
      </c>
      <c r="J66" s="1083">
        <v>79</v>
      </c>
      <c r="K66" s="103"/>
    </row>
    <row r="67" spans="1:11" s="66" customFormat="1" ht="14.1" customHeight="1">
      <c r="B67" s="68" t="s">
        <v>792</v>
      </c>
      <c r="D67" s="101"/>
      <c r="E67" s="121"/>
      <c r="F67" s="101"/>
      <c r="G67" s="103"/>
      <c r="H67" s="103"/>
      <c r="I67" s="102"/>
      <c r="J67" s="102"/>
      <c r="K67" s="103"/>
    </row>
    <row r="68" spans="1:11" s="66" customFormat="1" ht="1.5" customHeight="1">
      <c r="A68" s="85"/>
      <c r="B68" s="85"/>
      <c r="C68" s="85"/>
      <c r="D68" s="124"/>
      <c r="E68" s="85"/>
      <c r="F68" s="90"/>
      <c r="G68" s="90"/>
      <c r="H68" s="90"/>
      <c r="I68" s="90"/>
      <c r="J68" s="90"/>
      <c r="K68" s="90"/>
    </row>
    <row r="69" spans="1:11" s="474" customFormat="1" ht="12.95" customHeight="1">
      <c r="A69" s="465"/>
      <c r="B69" s="465"/>
      <c r="C69" s="465"/>
      <c r="D69" s="465"/>
      <c r="E69" s="465"/>
      <c r="F69" s="1080"/>
      <c r="G69" s="1080"/>
      <c r="H69" s="1081"/>
      <c r="I69" s="1081"/>
      <c r="J69" s="1081"/>
      <c r="K69" s="443" t="s">
        <v>845</v>
      </c>
    </row>
    <row r="70" spans="1:11" s="474" customFormat="1" ht="12.95" customHeight="1">
      <c r="B70" s="1081"/>
      <c r="C70" s="1081"/>
      <c r="H70" s="1081"/>
      <c r="I70" s="1081"/>
      <c r="J70" s="1081"/>
      <c r="K70" s="446" t="s">
        <v>846</v>
      </c>
    </row>
    <row r="71" spans="1:11" s="465" customFormat="1" ht="15" customHeight="1">
      <c r="B71" s="1084"/>
      <c r="C71" s="464"/>
      <c r="F71" s="1084"/>
    </row>
    <row r="72" spans="1:11" s="465" customFormat="1" ht="12" customHeight="1">
      <c r="B72" s="520" t="s">
        <v>816</v>
      </c>
      <c r="C72" s="467"/>
      <c r="D72" s="467"/>
    </row>
    <row r="73" spans="1:11" s="66" customFormat="1" ht="9.75" customHeight="1">
      <c r="B73" s="464" t="s">
        <v>666</v>
      </c>
    </row>
    <row r="74" spans="1:11" s="66" customFormat="1" ht="15" customHeight="1">
      <c r="B74" s="466" t="s">
        <v>796</v>
      </c>
    </row>
    <row r="75" spans="1:11" s="66" customFormat="1" ht="15" customHeight="1"/>
    <row r="76" spans="1:11" s="66" customFormat="1" ht="9.75" customHeight="1"/>
    <row r="77" spans="1:11" s="66" customFormat="1" ht="15" customHeight="1"/>
    <row r="78" spans="1:11" s="66" customFormat="1" ht="9.75" customHeight="1"/>
    <row r="79" spans="1:11" s="66" customFormat="1" ht="15" customHeight="1"/>
    <row r="80" spans="1:11" s="66" customFormat="1" ht="9.75" customHeight="1"/>
    <row r="81" spans="1:11" s="66" customFormat="1" ht="9.75" customHeight="1"/>
    <row r="82" spans="1:11" s="66" customFormat="1" ht="1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1:11" s="66" customFormat="1" ht="9.75" customHeight="1"/>
    <row r="84" spans="1:11" s="66" customFormat="1" ht="9.75" customHeight="1"/>
    <row r="85" spans="1:11" s="66" customFormat="1" ht="15" customHeight="1"/>
    <row r="86" spans="1:11" s="66" customFormat="1" ht="9.75" customHeight="1"/>
    <row r="87" spans="1:11" s="66" customFormat="1" ht="15" customHeight="1"/>
    <row r="88" spans="1:11" s="66" customFormat="1" ht="9.75" customHeight="1"/>
    <row r="89" spans="1:11" s="66" customFormat="1" ht="15" customHeight="1"/>
    <row r="90" spans="1:11" s="66" customFormat="1" ht="9.75" customHeight="1"/>
    <row r="91" spans="1:11" s="66" customFormat="1" ht="15" customHeight="1"/>
    <row r="92" spans="1:11" s="66" customFormat="1" ht="9.75" customHeight="1"/>
    <row r="93" spans="1:11" s="66" customFormat="1" ht="18" customHeight="1"/>
    <row r="94" spans="1:11" s="66" customFormat="1" ht="1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1:11" s="66" customFormat="1" ht="9.75" customHeight="1"/>
    <row r="96" spans="1:11" s="66" customFormat="1" ht="1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1:11" s="66" customFormat="1" ht="9.75" customHeight="1"/>
    <row r="98" spans="1:11" s="66" customFormat="1" ht="5.0999999999999996" customHeight="1"/>
    <row r="99" spans="1:11" s="66" customFormat="1" ht="11.1" customHeight="1"/>
    <row r="100" spans="1:11" s="66" customFormat="1" ht="11.1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1:11" s="66" customFormat="1" ht="11.25" customHeight="1"/>
    <row r="102" spans="1:11" s="66" customFormat="1" ht="5.25" customHeight="1"/>
    <row r="103" spans="1:11" s="66" customFormat="1" ht="3.95" customHeight="1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K103" s="94"/>
    </row>
    <row r="104" spans="1:11" s="66" customFormat="1" ht="11.1" customHeight="1"/>
    <row r="105" spans="1:11" s="66" customFormat="1" ht="10.5" customHeight="1"/>
    <row r="106" spans="1:11" s="66" customFormat="1"/>
    <row r="107" spans="1:11" s="66" customFormat="1"/>
    <row r="108" spans="1:11" s="66" customFormat="1"/>
    <row r="109" spans="1:11" s="66" customFormat="1">
      <c r="A109" s="94"/>
      <c r="B109" s="94"/>
      <c r="C109" s="94"/>
      <c r="D109" s="94"/>
      <c r="E109" s="94"/>
      <c r="F109" s="94"/>
      <c r="G109" s="94"/>
      <c r="H109" s="94"/>
      <c r="I109" s="94"/>
      <c r="J109" s="94"/>
      <c r="K109" s="94"/>
    </row>
    <row r="110" spans="1:11" s="66" customFormat="1">
      <c r="A110" s="94"/>
      <c r="B110" s="94"/>
      <c r="C110" s="94"/>
      <c r="D110" s="94"/>
      <c r="E110" s="94"/>
      <c r="F110" s="94"/>
      <c r="G110" s="94"/>
      <c r="H110" s="94"/>
      <c r="I110" s="94"/>
      <c r="J110" s="94"/>
      <c r="K110" s="94"/>
    </row>
    <row r="111" spans="1:11" s="66" customFormat="1">
      <c r="A111" s="94"/>
      <c r="B111" s="94"/>
      <c r="C111" s="94"/>
      <c r="D111" s="94"/>
      <c r="E111" s="94"/>
      <c r="F111" s="94"/>
      <c r="G111" s="94"/>
      <c r="H111" s="94"/>
      <c r="I111" s="94"/>
      <c r="J111" s="94"/>
      <c r="K111" s="94"/>
    </row>
    <row r="112" spans="1:11" s="66" customFormat="1">
      <c r="A112" s="94"/>
      <c r="B112" s="94"/>
      <c r="C112" s="94"/>
      <c r="D112" s="94"/>
      <c r="E112" s="94"/>
      <c r="F112" s="94"/>
      <c r="G112" s="94"/>
      <c r="H112" s="94"/>
      <c r="I112" s="94"/>
      <c r="J112" s="94"/>
      <c r="K112" s="94"/>
    </row>
    <row r="113" spans="1:11" s="66" customFormat="1">
      <c r="A113" s="94"/>
      <c r="B113" s="94"/>
      <c r="C113" s="94"/>
      <c r="D113" s="94"/>
      <c r="E113" s="94"/>
      <c r="F113" s="94"/>
      <c r="G113" s="94"/>
      <c r="H113" s="94"/>
      <c r="I113" s="94"/>
      <c r="J113" s="94"/>
      <c r="K113" s="94"/>
    </row>
    <row r="114" spans="1:11" s="66" customFormat="1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</row>
    <row r="115" spans="1:11" s="66" customFormat="1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94"/>
    </row>
    <row r="116" spans="1:11" s="66" customFormat="1">
      <c r="A116" s="94"/>
      <c r="B116" s="94"/>
      <c r="C116" s="94"/>
      <c r="D116" s="94"/>
      <c r="E116" s="94"/>
      <c r="F116" s="94"/>
      <c r="G116" s="94"/>
      <c r="H116" s="94"/>
      <c r="I116" s="94"/>
      <c r="J116" s="94"/>
      <c r="K116" s="94"/>
    </row>
    <row r="117" spans="1:11" s="66" customFormat="1">
      <c r="A117" s="94"/>
      <c r="B117" s="94"/>
      <c r="C117" s="94"/>
      <c r="D117" s="94"/>
      <c r="E117" s="94"/>
      <c r="F117" s="94"/>
      <c r="G117" s="94"/>
      <c r="H117" s="94"/>
      <c r="I117" s="94"/>
      <c r="J117" s="94"/>
      <c r="K117" s="94"/>
    </row>
    <row r="118" spans="1:11" s="66" customFormat="1">
      <c r="A118" s="94"/>
      <c r="B118" s="94"/>
      <c r="C118" s="94"/>
      <c r="D118" s="94"/>
      <c r="E118" s="94"/>
      <c r="F118" s="94"/>
      <c r="G118" s="94"/>
      <c r="H118" s="94"/>
      <c r="I118" s="94"/>
      <c r="J118" s="94"/>
      <c r="K118" s="94"/>
    </row>
    <row r="119" spans="1:11" s="66" customFormat="1">
      <c r="A119" s="94"/>
      <c r="B119" s="94"/>
      <c r="C119" s="94"/>
      <c r="D119" s="94"/>
      <c r="E119" s="94"/>
      <c r="F119" s="94"/>
      <c r="G119" s="94"/>
      <c r="H119" s="94"/>
      <c r="I119" s="94"/>
      <c r="J119" s="94"/>
      <c r="K119" s="94"/>
    </row>
    <row r="120" spans="1:11" s="66" customFormat="1">
      <c r="A120" s="94"/>
      <c r="B120" s="94"/>
      <c r="C120" s="94"/>
      <c r="D120" s="94"/>
      <c r="E120" s="94"/>
      <c r="F120" s="94"/>
      <c r="G120" s="94"/>
      <c r="H120" s="94"/>
      <c r="I120" s="94"/>
      <c r="J120" s="94"/>
      <c r="K120" s="94"/>
    </row>
    <row r="121" spans="1:11" s="66" customFormat="1">
      <c r="A121" s="94"/>
      <c r="B121" s="94"/>
      <c r="C121" s="94"/>
      <c r="D121" s="94"/>
      <c r="E121" s="94"/>
      <c r="F121" s="94"/>
      <c r="G121" s="94"/>
      <c r="H121" s="94"/>
      <c r="I121" s="94"/>
      <c r="J121" s="94"/>
      <c r="K121" s="94"/>
    </row>
    <row r="122" spans="1:11" s="66" customFormat="1">
      <c r="A122" s="94"/>
      <c r="B122" s="94"/>
      <c r="C122" s="94"/>
      <c r="D122" s="94"/>
      <c r="E122" s="94"/>
      <c r="F122" s="94"/>
      <c r="G122" s="94"/>
      <c r="H122" s="94"/>
      <c r="I122" s="94"/>
      <c r="J122" s="94"/>
      <c r="K122" s="94"/>
    </row>
    <row r="123" spans="1:11" s="66" customFormat="1">
      <c r="A123" s="94"/>
      <c r="B123" s="94"/>
      <c r="C123" s="94"/>
      <c r="D123" s="94"/>
      <c r="E123" s="94"/>
      <c r="F123" s="94"/>
      <c r="G123" s="94"/>
      <c r="H123" s="94"/>
      <c r="I123" s="94"/>
      <c r="J123" s="94"/>
      <c r="K123" s="94"/>
    </row>
    <row r="124" spans="1:11" s="66" customFormat="1">
      <c r="A124" s="94"/>
      <c r="B124" s="94"/>
      <c r="C124" s="94"/>
      <c r="D124" s="94"/>
      <c r="E124" s="94"/>
      <c r="F124" s="94"/>
      <c r="G124" s="94"/>
      <c r="H124" s="94"/>
      <c r="I124" s="94"/>
      <c r="J124" s="94"/>
      <c r="K124" s="94"/>
    </row>
    <row r="125" spans="1:11" s="66" customFormat="1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</row>
    <row r="126" spans="1:11" s="66" customFormat="1">
      <c r="A126" s="94"/>
      <c r="B126" s="94"/>
      <c r="C126" s="94"/>
      <c r="D126" s="94"/>
      <c r="E126" s="94"/>
      <c r="F126" s="94"/>
      <c r="G126" s="94"/>
      <c r="H126" s="94"/>
      <c r="I126" s="94"/>
      <c r="J126" s="94"/>
      <c r="K126" s="94"/>
    </row>
    <row r="127" spans="1:11" s="66" customFormat="1">
      <c r="A127" s="94"/>
      <c r="B127" s="94"/>
      <c r="C127" s="94"/>
      <c r="D127" s="94"/>
      <c r="E127" s="94"/>
      <c r="F127" s="94"/>
      <c r="G127" s="94"/>
      <c r="H127" s="94"/>
      <c r="I127" s="94"/>
      <c r="J127" s="94"/>
      <c r="K127" s="94"/>
    </row>
    <row r="128" spans="1:11" s="66" customFormat="1"/>
    <row r="129" s="66" customFormat="1"/>
    <row r="130" s="66" customFormat="1"/>
    <row r="131" s="66" customFormat="1"/>
    <row r="132" s="66" customFormat="1"/>
    <row r="133" s="66" customFormat="1"/>
    <row r="134" s="66" customFormat="1"/>
    <row r="135" s="66" customFormat="1"/>
    <row r="136" s="66" customFormat="1"/>
    <row r="137" s="66" customFormat="1"/>
    <row r="138" s="66" customFormat="1"/>
    <row r="139" s="66" customFormat="1"/>
    <row r="140" s="66" customFormat="1"/>
    <row r="141" s="66" customFormat="1"/>
    <row r="142" s="66" customFormat="1"/>
    <row r="143" s="66" customFormat="1"/>
    <row r="144" s="66" customFormat="1"/>
    <row r="145" s="66" customFormat="1"/>
    <row r="146" s="66" customFormat="1"/>
    <row r="147" s="66" customFormat="1"/>
    <row r="148" s="66" customFormat="1"/>
    <row r="149" s="66" customFormat="1"/>
    <row r="150" s="66" customFormat="1"/>
    <row r="151" s="66" customFormat="1"/>
    <row r="152" s="66" customFormat="1"/>
    <row r="153" s="66" customFormat="1"/>
    <row r="154" s="66" customFormat="1"/>
    <row r="155" s="66" customFormat="1"/>
    <row r="156" s="66" customFormat="1"/>
    <row r="157" s="66" customFormat="1"/>
    <row r="158" s="66" customFormat="1"/>
    <row r="159" s="66" customFormat="1"/>
    <row r="160" s="66" customFormat="1"/>
    <row r="161" s="66" customFormat="1"/>
    <row r="162" s="66" customFormat="1"/>
    <row r="163" s="66" customFormat="1"/>
    <row r="164" s="66" customFormat="1"/>
    <row r="165" s="66" customFormat="1"/>
    <row r="166" s="66" customFormat="1"/>
    <row r="167" s="66" customFormat="1"/>
    <row r="168" s="66" customFormat="1"/>
    <row r="169" s="66" customFormat="1"/>
    <row r="170" s="66" customFormat="1"/>
    <row r="171" s="66" customFormat="1"/>
    <row r="172" s="66" customFormat="1"/>
    <row r="173" s="66" customFormat="1"/>
    <row r="174" s="66" customFormat="1"/>
    <row r="175" s="66" customFormat="1"/>
    <row r="176" s="66" customFormat="1"/>
    <row r="177" s="66" customFormat="1"/>
    <row r="178" s="66" customFormat="1"/>
    <row r="179" s="66" customFormat="1"/>
    <row r="180" s="66" customFormat="1"/>
    <row r="181" s="66" customFormat="1"/>
    <row r="182" s="66" customFormat="1"/>
    <row r="183" s="66" customFormat="1"/>
    <row r="184" s="66" customFormat="1"/>
    <row r="185" s="66" customFormat="1"/>
    <row r="186" s="66" customFormat="1"/>
    <row r="187" s="66" customFormat="1"/>
    <row r="188" s="66" customFormat="1"/>
    <row r="189" s="66" customFormat="1"/>
    <row r="190" s="66" customFormat="1"/>
    <row r="191" s="66" customFormat="1"/>
    <row r="192" s="66" customFormat="1"/>
    <row r="193" s="66" customFormat="1"/>
    <row r="194" s="66" customFormat="1"/>
    <row r="195" s="66" customFormat="1"/>
    <row r="196" s="66" customFormat="1"/>
    <row r="197" s="66" customFormat="1"/>
    <row r="198" s="66" customFormat="1"/>
    <row r="199" s="66" customFormat="1"/>
    <row r="200" s="66" customFormat="1"/>
    <row r="201" s="66" customFormat="1"/>
    <row r="202" s="66" customFormat="1"/>
    <row r="203" s="66" customFormat="1"/>
    <row r="204" s="66" customFormat="1"/>
    <row r="205" s="66" customFormat="1"/>
    <row r="206" s="66" customFormat="1"/>
    <row r="207" s="66" customFormat="1"/>
    <row r="208" s="66" customFormat="1"/>
    <row r="209" s="66" customFormat="1"/>
    <row r="210" s="66" customFormat="1"/>
    <row r="211" s="66" customFormat="1"/>
    <row r="212" s="66" customFormat="1"/>
    <row r="213" s="66" customFormat="1"/>
    <row r="214" s="66" customFormat="1"/>
    <row r="215" s="66" customFormat="1"/>
    <row r="216" s="66" customFormat="1"/>
    <row r="217" s="66" customFormat="1"/>
    <row r="218" s="66" customFormat="1"/>
    <row r="219" s="66" customFormat="1"/>
    <row r="220" s="66" customFormat="1"/>
    <row r="221" s="66" customFormat="1"/>
    <row r="222" s="66" customFormat="1"/>
    <row r="223" s="66" customFormat="1"/>
    <row r="224" s="66" customFormat="1"/>
    <row r="225" s="66" customFormat="1"/>
    <row r="226" s="66" customFormat="1"/>
    <row r="227" s="66" customFormat="1"/>
    <row r="228" s="66" customFormat="1"/>
    <row r="229" s="66" customFormat="1"/>
    <row r="230" s="66" customFormat="1"/>
    <row r="231" s="66" customFormat="1"/>
    <row r="232" s="66" customFormat="1"/>
    <row r="233" s="66" customFormat="1"/>
    <row r="234" s="66" customFormat="1"/>
    <row r="235" s="66" customFormat="1"/>
    <row r="236" s="66" customFormat="1"/>
    <row r="237" s="66" customFormat="1"/>
    <row r="238" s="66" customFormat="1"/>
    <row r="239" s="66" customFormat="1"/>
    <row r="240" s="66" customFormat="1"/>
    <row r="241" s="66" customFormat="1"/>
    <row r="242" s="66" customFormat="1"/>
    <row r="243" s="66" customFormat="1"/>
    <row r="244" s="66" customFormat="1"/>
    <row r="245" s="66" customFormat="1"/>
    <row r="246" s="66" customFormat="1"/>
    <row r="247" s="66" customFormat="1"/>
    <row r="248" s="66" customFormat="1"/>
    <row r="249" s="66" customFormat="1"/>
    <row r="250" s="66" customFormat="1"/>
    <row r="251" s="66" customFormat="1"/>
    <row r="252" s="66" customFormat="1"/>
    <row r="253" s="66" customFormat="1"/>
    <row r="254" s="66" customFormat="1"/>
    <row r="255" s="66" customFormat="1"/>
    <row r="256" s="66" customFormat="1"/>
    <row r="257" s="66" customFormat="1"/>
    <row r="258" s="66" customFormat="1"/>
    <row r="259" s="66" customFormat="1"/>
    <row r="260" s="66" customFormat="1"/>
    <row r="261" s="66" customFormat="1"/>
    <row r="262" s="66" customFormat="1"/>
    <row r="263" s="66" customFormat="1"/>
    <row r="264" s="66" customFormat="1"/>
    <row r="265" s="66" customFormat="1"/>
    <row r="266" s="66" customFormat="1"/>
    <row r="267" s="66" customFormat="1"/>
    <row r="268" s="66" customFormat="1"/>
    <row r="269" s="66" customFormat="1"/>
    <row r="270" s="66" customFormat="1"/>
    <row r="271" s="66" customFormat="1"/>
    <row r="272" s="66" customFormat="1"/>
    <row r="273" s="66" customFormat="1"/>
    <row r="274" s="66" customFormat="1"/>
    <row r="275" s="66" customFormat="1"/>
    <row r="276" s="66" customFormat="1"/>
    <row r="277" s="66" customFormat="1"/>
    <row r="278" s="66" customFormat="1"/>
    <row r="279" s="66" customFormat="1"/>
    <row r="280" s="66" customFormat="1"/>
    <row r="281" s="66" customFormat="1"/>
    <row r="282" s="66" customFormat="1"/>
    <row r="283" s="66" customFormat="1"/>
    <row r="284" s="66" customFormat="1"/>
    <row r="285" s="66" customFormat="1"/>
    <row r="286" s="66" customFormat="1"/>
    <row r="287" s="66" customFormat="1"/>
    <row r="288" s="66" customFormat="1"/>
    <row r="289" s="66" customFormat="1"/>
    <row r="290" s="66" customFormat="1"/>
    <row r="291" s="66" customFormat="1"/>
    <row r="292" s="66" customFormat="1"/>
    <row r="293" s="66" customFormat="1"/>
    <row r="294" s="66" customFormat="1"/>
    <row r="295" s="66" customFormat="1"/>
    <row r="296" s="66" customFormat="1"/>
    <row r="297" s="66" customFormat="1"/>
    <row r="298" s="66" customFormat="1"/>
    <row r="299" s="66" customFormat="1"/>
    <row r="300" s="66" customFormat="1"/>
    <row r="301" s="66" customFormat="1"/>
    <row r="302" s="66" customFormat="1"/>
    <row r="303" s="66" customFormat="1"/>
    <row r="304" s="66" customFormat="1"/>
    <row r="305" s="66" customFormat="1"/>
    <row r="306" s="66" customFormat="1"/>
    <row r="307" s="66" customFormat="1"/>
    <row r="308" s="66" customFormat="1"/>
    <row r="309" s="66" customFormat="1"/>
    <row r="310" s="66" customFormat="1"/>
    <row r="311" s="66" customFormat="1"/>
    <row r="312" s="66" customFormat="1"/>
    <row r="313" s="66" customFormat="1"/>
    <row r="314" s="66" customFormat="1"/>
    <row r="315" s="66" customFormat="1"/>
    <row r="316" s="66" customFormat="1"/>
    <row r="317" s="66" customFormat="1"/>
    <row r="318" s="66" customFormat="1"/>
    <row r="319" s="66" customFormat="1"/>
    <row r="320" s="66" customFormat="1"/>
    <row r="321" s="66" customFormat="1"/>
    <row r="322" s="66" customFormat="1"/>
    <row r="323" s="66" customFormat="1"/>
    <row r="324" s="66" customFormat="1"/>
    <row r="325" s="66" customFormat="1"/>
    <row r="326" s="66" customFormat="1"/>
    <row r="327" s="66" customFormat="1"/>
    <row r="328" s="66" customFormat="1"/>
    <row r="329" s="66" customFormat="1"/>
    <row r="330" s="66" customFormat="1"/>
    <row r="331" s="66" customFormat="1"/>
    <row r="332" s="66" customFormat="1"/>
    <row r="333" s="66" customFormat="1"/>
    <row r="334" s="66" customFormat="1"/>
    <row r="335" s="66" customFormat="1"/>
    <row r="336" s="66" customFormat="1"/>
    <row r="337" s="66" customFormat="1"/>
    <row r="338" s="66" customFormat="1"/>
    <row r="339" s="66" customFormat="1"/>
    <row r="340" s="66" customFormat="1"/>
    <row r="341" s="66" customFormat="1"/>
    <row r="342" s="66" customFormat="1"/>
    <row r="343" s="66" customFormat="1"/>
    <row r="344" s="66" customFormat="1"/>
    <row r="345" s="66" customFormat="1"/>
    <row r="346" s="66" customFormat="1"/>
    <row r="347" s="66" customFormat="1"/>
    <row r="348" s="66" customFormat="1"/>
    <row r="349" s="66" customFormat="1"/>
    <row r="350" s="66" customFormat="1"/>
    <row r="351" s="66" customFormat="1"/>
    <row r="352" s="66" customFormat="1"/>
    <row r="353" s="66" customFormat="1"/>
    <row r="354" s="66" customFormat="1"/>
    <row r="355" s="66" customFormat="1"/>
    <row r="356" s="66" customFormat="1"/>
    <row r="357" s="66" customFormat="1"/>
    <row r="358" s="66" customFormat="1"/>
    <row r="359" s="66" customFormat="1"/>
    <row r="360" s="66" customFormat="1"/>
    <row r="361" s="66" customFormat="1"/>
    <row r="362" s="66" customFormat="1"/>
    <row r="363" s="66" customFormat="1"/>
    <row r="364" s="66" customFormat="1"/>
    <row r="365" s="66" customFormat="1"/>
    <row r="366" s="66" customFormat="1"/>
    <row r="367" s="66" customFormat="1"/>
    <row r="368" s="66" customFormat="1"/>
    <row r="369" s="66" customFormat="1"/>
    <row r="370" s="66" customFormat="1"/>
    <row r="371" s="66" customFormat="1"/>
    <row r="372" s="66" customFormat="1"/>
    <row r="373" s="66" customFormat="1"/>
    <row r="374" s="66" customFormat="1"/>
    <row r="375" s="66" customFormat="1"/>
    <row r="376" s="66" customFormat="1"/>
    <row r="377" s="66" customFormat="1"/>
    <row r="378" s="66" customFormat="1"/>
    <row r="379" s="66" customFormat="1"/>
    <row r="380" s="66" customFormat="1"/>
    <row r="381" s="66" customFormat="1"/>
    <row r="382" s="66" customFormat="1"/>
    <row r="383" s="66" customFormat="1"/>
    <row r="384" s="66" customFormat="1"/>
    <row r="385" s="66" customFormat="1"/>
    <row r="386" s="66" customFormat="1"/>
    <row r="387" s="66" customFormat="1"/>
    <row r="388" s="66" customFormat="1"/>
    <row r="389" s="66" customFormat="1"/>
    <row r="390" s="66" customFormat="1"/>
    <row r="391" s="66" customFormat="1"/>
    <row r="392" s="66" customFormat="1"/>
    <row r="393" s="66" customFormat="1"/>
    <row r="394" s="66" customFormat="1"/>
    <row r="395" s="66" customFormat="1"/>
    <row r="396" s="66" customFormat="1"/>
    <row r="397" s="66" customFormat="1"/>
    <row r="398" s="66" customFormat="1"/>
    <row r="399" s="66" customFormat="1"/>
    <row r="400" s="66" customFormat="1"/>
    <row r="401" s="66" customFormat="1"/>
    <row r="402" s="66" customFormat="1"/>
    <row r="403" s="66" customFormat="1"/>
    <row r="404" s="66" customFormat="1"/>
    <row r="405" s="66" customFormat="1"/>
    <row r="406" s="66" customFormat="1"/>
    <row r="407" s="66" customFormat="1"/>
    <row r="408" s="66" customFormat="1"/>
    <row r="409" s="66" customFormat="1"/>
    <row r="410" s="66" customFormat="1"/>
    <row r="411" s="66" customFormat="1"/>
    <row r="412" s="66" customFormat="1"/>
    <row r="413" s="66" customFormat="1"/>
    <row r="414" s="66" customFormat="1"/>
    <row r="415" s="66" customFormat="1"/>
    <row r="416" s="66" customFormat="1"/>
    <row r="417" s="66" customFormat="1"/>
    <row r="418" s="66" customFormat="1"/>
    <row r="419" s="66" customFormat="1"/>
    <row r="420" s="66" customFormat="1"/>
    <row r="421" s="66" customFormat="1"/>
    <row r="422" s="66" customFormat="1"/>
    <row r="423" s="66" customFormat="1"/>
    <row r="424" s="66" customFormat="1"/>
    <row r="425" s="66" customFormat="1"/>
    <row r="426" s="66" customFormat="1"/>
    <row r="427" s="66" customFormat="1"/>
    <row r="428" s="66" customFormat="1"/>
    <row r="429" s="66" customFormat="1"/>
    <row r="430" s="66" customFormat="1"/>
    <row r="431" s="66" customFormat="1"/>
    <row r="432" s="66" customFormat="1"/>
    <row r="433" s="66" customFormat="1"/>
    <row r="434" s="66" customFormat="1"/>
    <row r="435" s="66" customFormat="1"/>
    <row r="436" s="66" customFormat="1"/>
    <row r="437" s="66" customFormat="1"/>
    <row r="438" s="66" customFormat="1"/>
    <row r="439" s="66" customFormat="1"/>
    <row r="440" s="66" customFormat="1"/>
    <row r="441" s="66" customFormat="1"/>
    <row r="442" s="66" customFormat="1"/>
    <row r="443" s="66" customFormat="1"/>
    <row r="444" s="66" customFormat="1"/>
    <row r="445" s="66" customFormat="1"/>
    <row r="446" s="66" customFormat="1"/>
    <row r="447" s="66" customFormat="1"/>
    <row r="448" s="66" customFormat="1"/>
    <row r="449" s="66" customFormat="1"/>
    <row r="450" s="66" customFormat="1"/>
    <row r="451" s="66" customFormat="1"/>
    <row r="452" s="66" customFormat="1"/>
    <row r="453" s="66" customFormat="1"/>
    <row r="454" s="66" customFormat="1"/>
    <row r="455" s="66" customFormat="1"/>
    <row r="456" s="66" customFormat="1"/>
    <row r="457" s="66" customFormat="1"/>
    <row r="458" s="66" customFormat="1"/>
    <row r="459" s="66" customFormat="1"/>
    <row r="460" s="66" customFormat="1"/>
    <row r="461" s="66" customFormat="1"/>
    <row r="462" s="66" customFormat="1"/>
    <row r="463" s="66" customFormat="1"/>
    <row r="464" s="66" customFormat="1"/>
    <row r="465" s="66" customFormat="1"/>
    <row r="466" s="66" customFormat="1"/>
    <row r="467" s="66" customFormat="1"/>
    <row r="468" s="66" customFormat="1"/>
    <row r="469" s="66" customFormat="1"/>
    <row r="470" s="66" customFormat="1"/>
    <row r="471" s="66" customFormat="1"/>
    <row r="472" s="66" customFormat="1"/>
    <row r="473" s="66" customFormat="1"/>
    <row r="474" s="66" customFormat="1"/>
    <row r="475" s="66" customFormat="1"/>
    <row r="476" s="66" customFormat="1"/>
    <row r="477" s="66" customFormat="1"/>
    <row r="478" s="66" customFormat="1"/>
    <row r="479" s="66" customFormat="1"/>
    <row r="480" s="66" customFormat="1"/>
    <row r="481" s="66" customFormat="1"/>
    <row r="482" s="66" customFormat="1"/>
    <row r="483" s="66" customFormat="1"/>
    <row r="484" s="66" customFormat="1"/>
    <row r="485" s="66" customFormat="1"/>
    <row r="486" s="66" customFormat="1"/>
    <row r="487" s="66" customFormat="1"/>
    <row r="488" s="66" customFormat="1"/>
    <row r="489" s="66" customFormat="1"/>
    <row r="490" s="66" customFormat="1"/>
    <row r="491" s="66" customFormat="1"/>
    <row r="492" s="66" customFormat="1"/>
    <row r="493" s="66" customFormat="1"/>
    <row r="494" s="66" customFormat="1"/>
    <row r="495" s="66" customFormat="1"/>
    <row r="496" s="66" customFormat="1"/>
    <row r="497" s="66" customFormat="1"/>
    <row r="498" s="66" customFormat="1"/>
    <row r="499" s="66" customFormat="1"/>
    <row r="500" s="66" customFormat="1"/>
    <row r="501" s="66" customFormat="1"/>
    <row r="502" s="66" customFormat="1"/>
    <row r="503" s="66" customFormat="1"/>
    <row r="504" s="66" customFormat="1"/>
    <row r="505" s="66" customFormat="1"/>
    <row r="506" s="66" customFormat="1"/>
    <row r="507" s="66" customFormat="1"/>
    <row r="508" s="66" customFormat="1"/>
    <row r="509" s="66" customFormat="1"/>
    <row r="510" s="66" customFormat="1"/>
    <row r="511" s="66" customFormat="1"/>
    <row r="512" s="66" customFormat="1"/>
    <row r="513" s="66" customFormat="1"/>
    <row r="514" s="66" customFormat="1"/>
    <row r="515" s="66" customFormat="1"/>
    <row r="516" s="66" customFormat="1"/>
    <row r="517" s="66" customFormat="1"/>
    <row r="518" s="66" customFormat="1"/>
    <row r="519" s="66" customFormat="1"/>
    <row r="520" s="66" customFormat="1"/>
    <row r="521" s="66" customFormat="1"/>
    <row r="522" s="66" customFormat="1"/>
    <row r="523" s="66" customFormat="1"/>
    <row r="524" s="66" customFormat="1"/>
    <row r="525" s="66" customFormat="1"/>
    <row r="526" s="66" customFormat="1"/>
  </sheetData>
  <mergeCells count="8">
    <mergeCell ref="D42:F42"/>
    <mergeCell ref="H42:J42"/>
    <mergeCell ref="D10:F10"/>
    <mergeCell ref="H10:J10"/>
    <mergeCell ref="D11:F11"/>
    <mergeCell ref="H11:J11"/>
    <mergeCell ref="D41:F41"/>
    <mergeCell ref="H41:J41"/>
  </mergeCells>
  <printOptions horizontalCentered="1" gridLines="1" gridLinesSet="0"/>
  <pageMargins left="0.39370078740157499" right="0.39370078740157499" top="0.74803149606299202" bottom="0.511811023622047" header="0.118110236220472" footer="0.23622047244094499"/>
  <pageSetup paperSize="9" scale="84" orientation="portrait" r:id="rId1"/>
  <headerFooter scaleWithDoc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transitionEvaluation="1">
    <pageSetUpPr fitToPage="1"/>
  </sheetPr>
  <dimension ref="A1:H528"/>
  <sheetViews>
    <sheetView view="pageBreakPreview" zoomScale="90" zoomScaleSheetLayoutView="90" workbookViewId="0">
      <selection activeCell="C18" sqref="C18"/>
    </sheetView>
  </sheetViews>
  <sheetFormatPr defaultColWidth="6.7109375" defaultRowHeight="14.25"/>
  <cols>
    <col min="1" max="1" width="1.140625" style="73" customWidth="1"/>
    <col min="2" max="2" width="11.5703125" style="73" customWidth="1"/>
    <col min="3" max="3" width="30.42578125" style="73" customWidth="1"/>
    <col min="4" max="4" width="1.7109375" style="73" customWidth="1"/>
    <col min="5" max="5" width="17" style="73" customWidth="1"/>
    <col min="6" max="7" width="16.7109375" style="73" customWidth="1"/>
    <col min="8" max="8" width="1.42578125" style="73" customWidth="1"/>
    <col min="9" max="255" width="6.7109375" style="73"/>
    <col min="256" max="256" width="1.140625" style="73" customWidth="1"/>
    <col min="257" max="257" width="6.7109375" style="73"/>
    <col min="258" max="258" width="33.28515625" style="73" customWidth="1"/>
    <col min="259" max="259" width="1.7109375" style="73" customWidth="1"/>
    <col min="260" max="260" width="9" style="73" customWidth="1"/>
    <col min="261" max="261" width="16" style="73" customWidth="1"/>
    <col min="262" max="262" width="16.7109375" style="73" customWidth="1"/>
    <col min="263" max="263" width="1.42578125" style="73" customWidth="1"/>
    <col min="264" max="264" width="0.7109375" style="73" customWidth="1"/>
    <col min="265" max="511" width="6.7109375" style="73"/>
    <col min="512" max="512" width="1.140625" style="73" customWidth="1"/>
    <col min="513" max="513" width="6.7109375" style="73"/>
    <col min="514" max="514" width="33.28515625" style="73" customWidth="1"/>
    <col min="515" max="515" width="1.7109375" style="73" customWidth="1"/>
    <col min="516" max="516" width="9" style="73" customWidth="1"/>
    <col min="517" max="517" width="16" style="73" customWidth="1"/>
    <col min="518" max="518" width="16.7109375" style="73" customWidth="1"/>
    <col min="519" max="519" width="1.42578125" style="73" customWidth="1"/>
    <col min="520" max="520" width="0.7109375" style="73" customWidth="1"/>
    <col min="521" max="767" width="6.7109375" style="73"/>
    <col min="768" max="768" width="1.140625" style="73" customWidth="1"/>
    <col min="769" max="769" width="6.7109375" style="73"/>
    <col min="770" max="770" width="33.28515625" style="73" customWidth="1"/>
    <col min="771" max="771" width="1.7109375" style="73" customWidth="1"/>
    <col min="772" max="772" width="9" style="73" customWidth="1"/>
    <col min="773" max="773" width="16" style="73" customWidth="1"/>
    <col min="774" max="774" width="16.7109375" style="73" customWidth="1"/>
    <col min="775" max="775" width="1.42578125" style="73" customWidth="1"/>
    <col min="776" max="776" width="0.7109375" style="73" customWidth="1"/>
    <col min="777" max="1023" width="6.7109375" style="73"/>
    <col min="1024" max="1024" width="1.140625" style="73" customWidth="1"/>
    <col min="1025" max="1025" width="6.7109375" style="73"/>
    <col min="1026" max="1026" width="33.28515625" style="73" customWidth="1"/>
    <col min="1027" max="1027" width="1.7109375" style="73" customWidth="1"/>
    <col min="1028" max="1028" width="9" style="73" customWidth="1"/>
    <col min="1029" max="1029" width="16" style="73" customWidth="1"/>
    <col min="1030" max="1030" width="16.7109375" style="73" customWidth="1"/>
    <col min="1031" max="1031" width="1.42578125" style="73" customWidth="1"/>
    <col min="1032" max="1032" width="0.7109375" style="73" customWidth="1"/>
    <col min="1033" max="1279" width="6.7109375" style="73"/>
    <col min="1280" max="1280" width="1.140625" style="73" customWidth="1"/>
    <col min="1281" max="1281" width="6.7109375" style="73"/>
    <col min="1282" max="1282" width="33.28515625" style="73" customWidth="1"/>
    <col min="1283" max="1283" width="1.7109375" style="73" customWidth="1"/>
    <col min="1284" max="1284" width="9" style="73" customWidth="1"/>
    <col min="1285" max="1285" width="16" style="73" customWidth="1"/>
    <col min="1286" max="1286" width="16.7109375" style="73" customWidth="1"/>
    <col min="1287" max="1287" width="1.42578125" style="73" customWidth="1"/>
    <col min="1288" max="1288" width="0.7109375" style="73" customWidth="1"/>
    <col min="1289" max="1535" width="6.7109375" style="73"/>
    <col min="1536" max="1536" width="1.140625" style="73" customWidth="1"/>
    <col min="1537" max="1537" width="6.7109375" style="73"/>
    <col min="1538" max="1538" width="33.28515625" style="73" customWidth="1"/>
    <col min="1539" max="1539" width="1.7109375" style="73" customWidth="1"/>
    <col min="1540" max="1540" width="9" style="73" customWidth="1"/>
    <col min="1541" max="1541" width="16" style="73" customWidth="1"/>
    <col min="1542" max="1542" width="16.7109375" style="73" customWidth="1"/>
    <col min="1543" max="1543" width="1.42578125" style="73" customWidth="1"/>
    <col min="1544" max="1544" width="0.7109375" style="73" customWidth="1"/>
    <col min="1545" max="1791" width="6.7109375" style="73"/>
    <col min="1792" max="1792" width="1.140625" style="73" customWidth="1"/>
    <col min="1793" max="1793" width="6.7109375" style="73"/>
    <col min="1794" max="1794" width="33.28515625" style="73" customWidth="1"/>
    <col min="1795" max="1795" width="1.7109375" style="73" customWidth="1"/>
    <col min="1796" max="1796" width="9" style="73" customWidth="1"/>
    <col min="1797" max="1797" width="16" style="73" customWidth="1"/>
    <col min="1798" max="1798" width="16.7109375" style="73" customWidth="1"/>
    <col min="1799" max="1799" width="1.42578125" style="73" customWidth="1"/>
    <col min="1800" max="1800" width="0.7109375" style="73" customWidth="1"/>
    <col min="1801" max="2047" width="6.7109375" style="73"/>
    <col min="2048" max="2048" width="1.140625" style="73" customWidth="1"/>
    <col min="2049" max="2049" width="6.7109375" style="73"/>
    <col min="2050" max="2050" width="33.28515625" style="73" customWidth="1"/>
    <col min="2051" max="2051" width="1.7109375" style="73" customWidth="1"/>
    <col min="2052" max="2052" width="9" style="73" customWidth="1"/>
    <col min="2053" max="2053" width="16" style="73" customWidth="1"/>
    <col min="2054" max="2054" width="16.7109375" style="73" customWidth="1"/>
    <col min="2055" max="2055" width="1.42578125" style="73" customWidth="1"/>
    <col min="2056" max="2056" width="0.7109375" style="73" customWidth="1"/>
    <col min="2057" max="2303" width="6.7109375" style="73"/>
    <col min="2304" max="2304" width="1.140625" style="73" customWidth="1"/>
    <col min="2305" max="2305" width="6.7109375" style="73"/>
    <col min="2306" max="2306" width="33.28515625" style="73" customWidth="1"/>
    <col min="2307" max="2307" width="1.7109375" style="73" customWidth="1"/>
    <col min="2308" max="2308" width="9" style="73" customWidth="1"/>
    <col min="2309" max="2309" width="16" style="73" customWidth="1"/>
    <col min="2310" max="2310" width="16.7109375" style="73" customWidth="1"/>
    <col min="2311" max="2311" width="1.42578125" style="73" customWidth="1"/>
    <col min="2312" max="2312" width="0.7109375" style="73" customWidth="1"/>
    <col min="2313" max="2559" width="6.7109375" style="73"/>
    <col min="2560" max="2560" width="1.140625" style="73" customWidth="1"/>
    <col min="2561" max="2561" width="6.7109375" style="73"/>
    <col min="2562" max="2562" width="33.28515625" style="73" customWidth="1"/>
    <col min="2563" max="2563" width="1.7109375" style="73" customWidth="1"/>
    <col min="2564" max="2564" width="9" style="73" customWidth="1"/>
    <col min="2565" max="2565" width="16" style="73" customWidth="1"/>
    <col min="2566" max="2566" width="16.7109375" style="73" customWidth="1"/>
    <col min="2567" max="2567" width="1.42578125" style="73" customWidth="1"/>
    <col min="2568" max="2568" width="0.7109375" style="73" customWidth="1"/>
    <col min="2569" max="2815" width="6.7109375" style="73"/>
    <col min="2816" max="2816" width="1.140625" style="73" customWidth="1"/>
    <col min="2817" max="2817" width="6.7109375" style="73"/>
    <col min="2818" max="2818" width="33.28515625" style="73" customWidth="1"/>
    <col min="2819" max="2819" width="1.7109375" style="73" customWidth="1"/>
    <col min="2820" max="2820" width="9" style="73" customWidth="1"/>
    <col min="2821" max="2821" width="16" style="73" customWidth="1"/>
    <col min="2822" max="2822" width="16.7109375" style="73" customWidth="1"/>
    <col min="2823" max="2823" width="1.42578125" style="73" customWidth="1"/>
    <col min="2824" max="2824" width="0.7109375" style="73" customWidth="1"/>
    <col min="2825" max="3071" width="6.7109375" style="73"/>
    <col min="3072" max="3072" width="1.140625" style="73" customWidth="1"/>
    <col min="3073" max="3073" width="6.7109375" style="73"/>
    <col min="3074" max="3074" width="33.28515625" style="73" customWidth="1"/>
    <col min="3075" max="3075" width="1.7109375" style="73" customWidth="1"/>
    <col min="3076" max="3076" width="9" style="73" customWidth="1"/>
    <col min="3077" max="3077" width="16" style="73" customWidth="1"/>
    <col min="3078" max="3078" width="16.7109375" style="73" customWidth="1"/>
    <col min="3079" max="3079" width="1.42578125" style="73" customWidth="1"/>
    <col min="3080" max="3080" width="0.7109375" style="73" customWidth="1"/>
    <col min="3081" max="3327" width="6.7109375" style="73"/>
    <col min="3328" max="3328" width="1.140625" style="73" customWidth="1"/>
    <col min="3329" max="3329" width="6.7109375" style="73"/>
    <col min="3330" max="3330" width="33.28515625" style="73" customWidth="1"/>
    <col min="3331" max="3331" width="1.7109375" style="73" customWidth="1"/>
    <col min="3332" max="3332" width="9" style="73" customWidth="1"/>
    <col min="3333" max="3333" width="16" style="73" customWidth="1"/>
    <col min="3334" max="3334" width="16.7109375" style="73" customWidth="1"/>
    <col min="3335" max="3335" width="1.42578125" style="73" customWidth="1"/>
    <col min="3336" max="3336" width="0.7109375" style="73" customWidth="1"/>
    <col min="3337" max="3583" width="6.7109375" style="73"/>
    <col min="3584" max="3584" width="1.140625" style="73" customWidth="1"/>
    <col min="3585" max="3585" width="6.7109375" style="73"/>
    <col min="3586" max="3586" width="33.28515625" style="73" customWidth="1"/>
    <col min="3587" max="3587" width="1.7109375" style="73" customWidth="1"/>
    <col min="3588" max="3588" width="9" style="73" customWidth="1"/>
    <col min="3589" max="3589" width="16" style="73" customWidth="1"/>
    <col min="3590" max="3590" width="16.7109375" style="73" customWidth="1"/>
    <col min="3591" max="3591" width="1.42578125" style="73" customWidth="1"/>
    <col min="3592" max="3592" width="0.7109375" style="73" customWidth="1"/>
    <col min="3593" max="3839" width="6.7109375" style="73"/>
    <col min="3840" max="3840" width="1.140625" style="73" customWidth="1"/>
    <col min="3841" max="3841" width="6.7109375" style="73"/>
    <col min="3842" max="3842" width="33.28515625" style="73" customWidth="1"/>
    <col min="3843" max="3843" width="1.7109375" style="73" customWidth="1"/>
    <col min="3844" max="3844" width="9" style="73" customWidth="1"/>
    <col min="3845" max="3845" width="16" style="73" customWidth="1"/>
    <col min="3846" max="3846" width="16.7109375" style="73" customWidth="1"/>
    <col min="3847" max="3847" width="1.42578125" style="73" customWidth="1"/>
    <col min="3848" max="3848" width="0.7109375" style="73" customWidth="1"/>
    <col min="3849" max="4095" width="6.7109375" style="73"/>
    <col min="4096" max="4096" width="1.140625" style="73" customWidth="1"/>
    <col min="4097" max="4097" width="6.7109375" style="73"/>
    <col min="4098" max="4098" width="33.28515625" style="73" customWidth="1"/>
    <col min="4099" max="4099" width="1.7109375" style="73" customWidth="1"/>
    <col min="4100" max="4100" width="9" style="73" customWidth="1"/>
    <col min="4101" max="4101" width="16" style="73" customWidth="1"/>
    <col min="4102" max="4102" width="16.7109375" style="73" customWidth="1"/>
    <col min="4103" max="4103" width="1.42578125" style="73" customWidth="1"/>
    <col min="4104" max="4104" width="0.7109375" style="73" customWidth="1"/>
    <col min="4105" max="4351" width="6.7109375" style="73"/>
    <col min="4352" max="4352" width="1.140625" style="73" customWidth="1"/>
    <col min="4353" max="4353" width="6.7109375" style="73"/>
    <col min="4354" max="4354" width="33.28515625" style="73" customWidth="1"/>
    <col min="4355" max="4355" width="1.7109375" style="73" customWidth="1"/>
    <col min="4356" max="4356" width="9" style="73" customWidth="1"/>
    <col min="4357" max="4357" width="16" style="73" customWidth="1"/>
    <col min="4358" max="4358" width="16.7109375" style="73" customWidth="1"/>
    <col min="4359" max="4359" width="1.42578125" style="73" customWidth="1"/>
    <col min="4360" max="4360" width="0.7109375" style="73" customWidth="1"/>
    <col min="4361" max="4607" width="6.7109375" style="73"/>
    <col min="4608" max="4608" width="1.140625" style="73" customWidth="1"/>
    <col min="4609" max="4609" width="6.7109375" style="73"/>
    <col min="4610" max="4610" width="33.28515625" style="73" customWidth="1"/>
    <col min="4611" max="4611" width="1.7109375" style="73" customWidth="1"/>
    <col min="4612" max="4612" width="9" style="73" customWidth="1"/>
    <col min="4613" max="4613" width="16" style="73" customWidth="1"/>
    <col min="4614" max="4614" width="16.7109375" style="73" customWidth="1"/>
    <col min="4615" max="4615" width="1.42578125" style="73" customWidth="1"/>
    <col min="4616" max="4616" width="0.7109375" style="73" customWidth="1"/>
    <col min="4617" max="4863" width="6.7109375" style="73"/>
    <col min="4864" max="4864" width="1.140625" style="73" customWidth="1"/>
    <col min="4865" max="4865" width="6.7109375" style="73"/>
    <col min="4866" max="4866" width="33.28515625" style="73" customWidth="1"/>
    <col min="4867" max="4867" width="1.7109375" style="73" customWidth="1"/>
    <col min="4868" max="4868" width="9" style="73" customWidth="1"/>
    <col min="4869" max="4869" width="16" style="73" customWidth="1"/>
    <col min="4870" max="4870" width="16.7109375" style="73" customWidth="1"/>
    <col min="4871" max="4871" width="1.42578125" style="73" customWidth="1"/>
    <col min="4872" max="4872" width="0.7109375" style="73" customWidth="1"/>
    <col min="4873" max="5119" width="6.7109375" style="73"/>
    <col min="5120" max="5120" width="1.140625" style="73" customWidth="1"/>
    <col min="5121" max="5121" width="6.7109375" style="73"/>
    <col min="5122" max="5122" width="33.28515625" style="73" customWidth="1"/>
    <col min="5123" max="5123" width="1.7109375" style="73" customWidth="1"/>
    <col min="5124" max="5124" width="9" style="73" customWidth="1"/>
    <col min="5125" max="5125" width="16" style="73" customWidth="1"/>
    <col min="5126" max="5126" width="16.7109375" style="73" customWidth="1"/>
    <col min="5127" max="5127" width="1.42578125" style="73" customWidth="1"/>
    <col min="5128" max="5128" width="0.7109375" style="73" customWidth="1"/>
    <col min="5129" max="5375" width="6.7109375" style="73"/>
    <col min="5376" max="5376" width="1.140625" style="73" customWidth="1"/>
    <col min="5377" max="5377" width="6.7109375" style="73"/>
    <col min="5378" max="5378" width="33.28515625" style="73" customWidth="1"/>
    <col min="5379" max="5379" width="1.7109375" style="73" customWidth="1"/>
    <col min="5380" max="5380" width="9" style="73" customWidth="1"/>
    <col min="5381" max="5381" width="16" style="73" customWidth="1"/>
    <col min="5382" max="5382" width="16.7109375" style="73" customWidth="1"/>
    <col min="5383" max="5383" width="1.42578125" style="73" customWidth="1"/>
    <col min="5384" max="5384" width="0.7109375" style="73" customWidth="1"/>
    <col min="5385" max="5631" width="6.7109375" style="73"/>
    <col min="5632" max="5632" width="1.140625" style="73" customWidth="1"/>
    <col min="5633" max="5633" width="6.7109375" style="73"/>
    <col min="5634" max="5634" width="33.28515625" style="73" customWidth="1"/>
    <col min="5635" max="5635" width="1.7109375" style="73" customWidth="1"/>
    <col min="5636" max="5636" width="9" style="73" customWidth="1"/>
    <col min="5637" max="5637" width="16" style="73" customWidth="1"/>
    <col min="5638" max="5638" width="16.7109375" style="73" customWidth="1"/>
    <col min="5639" max="5639" width="1.42578125" style="73" customWidth="1"/>
    <col min="5640" max="5640" width="0.7109375" style="73" customWidth="1"/>
    <col min="5641" max="5887" width="6.7109375" style="73"/>
    <col min="5888" max="5888" width="1.140625" style="73" customWidth="1"/>
    <col min="5889" max="5889" width="6.7109375" style="73"/>
    <col min="5890" max="5890" width="33.28515625" style="73" customWidth="1"/>
    <col min="5891" max="5891" width="1.7109375" style="73" customWidth="1"/>
    <col min="5892" max="5892" width="9" style="73" customWidth="1"/>
    <col min="5893" max="5893" width="16" style="73" customWidth="1"/>
    <col min="5894" max="5894" width="16.7109375" style="73" customWidth="1"/>
    <col min="5895" max="5895" width="1.42578125" style="73" customWidth="1"/>
    <col min="5896" max="5896" width="0.7109375" style="73" customWidth="1"/>
    <col min="5897" max="6143" width="6.7109375" style="73"/>
    <col min="6144" max="6144" width="1.140625" style="73" customWidth="1"/>
    <col min="6145" max="6145" width="6.7109375" style="73"/>
    <col min="6146" max="6146" width="33.28515625" style="73" customWidth="1"/>
    <col min="6147" max="6147" width="1.7109375" style="73" customWidth="1"/>
    <col min="6148" max="6148" width="9" style="73" customWidth="1"/>
    <col min="6149" max="6149" width="16" style="73" customWidth="1"/>
    <col min="6150" max="6150" width="16.7109375" style="73" customWidth="1"/>
    <col min="6151" max="6151" width="1.42578125" style="73" customWidth="1"/>
    <col min="6152" max="6152" width="0.7109375" style="73" customWidth="1"/>
    <col min="6153" max="6399" width="6.7109375" style="73"/>
    <col min="6400" max="6400" width="1.140625" style="73" customWidth="1"/>
    <col min="6401" max="6401" width="6.7109375" style="73"/>
    <col min="6402" max="6402" width="33.28515625" style="73" customWidth="1"/>
    <col min="6403" max="6403" width="1.7109375" style="73" customWidth="1"/>
    <col min="6404" max="6404" width="9" style="73" customWidth="1"/>
    <col min="6405" max="6405" width="16" style="73" customWidth="1"/>
    <col min="6406" max="6406" width="16.7109375" style="73" customWidth="1"/>
    <col min="6407" max="6407" width="1.42578125" style="73" customWidth="1"/>
    <col min="6408" max="6408" width="0.7109375" style="73" customWidth="1"/>
    <col min="6409" max="6655" width="6.7109375" style="73"/>
    <col min="6656" max="6656" width="1.140625" style="73" customWidth="1"/>
    <col min="6657" max="6657" width="6.7109375" style="73"/>
    <col min="6658" max="6658" width="33.28515625" style="73" customWidth="1"/>
    <col min="6659" max="6659" width="1.7109375" style="73" customWidth="1"/>
    <col min="6660" max="6660" width="9" style="73" customWidth="1"/>
    <col min="6661" max="6661" width="16" style="73" customWidth="1"/>
    <col min="6662" max="6662" width="16.7109375" style="73" customWidth="1"/>
    <col min="6663" max="6663" width="1.42578125" style="73" customWidth="1"/>
    <col min="6664" max="6664" width="0.7109375" style="73" customWidth="1"/>
    <col min="6665" max="6911" width="6.7109375" style="73"/>
    <col min="6912" max="6912" width="1.140625" style="73" customWidth="1"/>
    <col min="6913" max="6913" width="6.7109375" style="73"/>
    <col min="6914" max="6914" width="33.28515625" style="73" customWidth="1"/>
    <col min="6915" max="6915" width="1.7109375" style="73" customWidth="1"/>
    <col min="6916" max="6916" width="9" style="73" customWidth="1"/>
    <col min="6917" max="6917" width="16" style="73" customWidth="1"/>
    <col min="6918" max="6918" width="16.7109375" style="73" customWidth="1"/>
    <col min="6919" max="6919" width="1.42578125" style="73" customWidth="1"/>
    <col min="6920" max="6920" width="0.7109375" style="73" customWidth="1"/>
    <col min="6921" max="7167" width="6.7109375" style="73"/>
    <col min="7168" max="7168" width="1.140625" style="73" customWidth="1"/>
    <col min="7169" max="7169" width="6.7109375" style="73"/>
    <col min="7170" max="7170" width="33.28515625" style="73" customWidth="1"/>
    <col min="7171" max="7171" width="1.7109375" style="73" customWidth="1"/>
    <col min="7172" max="7172" width="9" style="73" customWidth="1"/>
    <col min="7173" max="7173" width="16" style="73" customWidth="1"/>
    <col min="7174" max="7174" width="16.7109375" style="73" customWidth="1"/>
    <col min="7175" max="7175" width="1.42578125" style="73" customWidth="1"/>
    <col min="7176" max="7176" width="0.7109375" style="73" customWidth="1"/>
    <col min="7177" max="7423" width="6.7109375" style="73"/>
    <col min="7424" max="7424" width="1.140625" style="73" customWidth="1"/>
    <col min="7425" max="7425" width="6.7109375" style="73"/>
    <col min="7426" max="7426" width="33.28515625" style="73" customWidth="1"/>
    <col min="7427" max="7427" width="1.7109375" style="73" customWidth="1"/>
    <col min="7428" max="7428" width="9" style="73" customWidth="1"/>
    <col min="7429" max="7429" width="16" style="73" customWidth="1"/>
    <col min="7430" max="7430" width="16.7109375" style="73" customWidth="1"/>
    <col min="7431" max="7431" width="1.42578125" style="73" customWidth="1"/>
    <col min="7432" max="7432" width="0.7109375" style="73" customWidth="1"/>
    <col min="7433" max="7679" width="6.7109375" style="73"/>
    <col min="7680" max="7680" width="1.140625" style="73" customWidth="1"/>
    <col min="7681" max="7681" width="6.7109375" style="73"/>
    <col min="7682" max="7682" width="33.28515625" style="73" customWidth="1"/>
    <col min="7683" max="7683" width="1.7109375" style="73" customWidth="1"/>
    <col min="7684" max="7684" width="9" style="73" customWidth="1"/>
    <col min="7685" max="7685" width="16" style="73" customWidth="1"/>
    <col min="7686" max="7686" width="16.7109375" style="73" customWidth="1"/>
    <col min="7687" max="7687" width="1.42578125" style="73" customWidth="1"/>
    <col min="7688" max="7688" width="0.7109375" style="73" customWidth="1"/>
    <col min="7689" max="7935" width="6.7109375" style="73"/>
    <col min="7936" max="7936" width="1.140625" style="73" customWidth="1"/>
    <col min="7937" max="7937" width="6.7109375" style="73"/>
    <col min="7938" max="7938" width="33.28515625" style="73" customWidth="1"/>
    <col min="7939" max="7939" width="1.7109375" style="73" customWidth="1"/>
    <col min="7940" max="7940" width="9" style="73" customWidth="1"/>
    <col min="7941" max="7941" width="16" style="73" customWidth="1"/>
    <col min="7942" max="7942" width="16.7109375" style="73" customWidth="1"/>
    <col min="7943" max="7943" width="1.42578125" style="73" customWidth="1"/>
    <col min="7944" max="7944" width="0.7109375" style="73" customWidth="1"/>
    <col min="7945" max="8191" width="6.7109375" style="73"/>
    <col min="8192" max="8192" width="1.140625" style="73" customWidth="1"/>
    <col min="8193" max="8193" width="6.7109375" style="73"/>
    <col min="8194" max="8194" width="33.28515625" style="73" customWidth="1"/>
    <col min="8195" max="8195" width="1.7109375" style="73" customWidth="1"/>
    <col min="8196" max="8196" width="9" style="73" customWidth="1"/>
    <col min="8197" max="8197" width="16" style="73" customWidth="1"/>
    <col min="8198" max="8198" width="16.7109375" style="73" customWidth="1"/>
    <col min="8199" max="8199" width="1.42578125" style="73" customWidth="1"/>
    <col min="8200" max="8200" width="0.7109375" style="73" customWidth="1"/>
    <col min="8201" max="8447" width="6.7109375" style="73"/>
    <col min="8448" max="8448" width="1.140625" style="73" customWidth="1"/>
    <col min="8449" max="8449" width="6.7109375" style="73"/>
    <col min="8450" max="8450" width="33.28515625" style="73" customWidth="1"/>
    <col min="8451" max="8451" width="1.7109375" style="73" customWidth="1"/>
    <col min="8452" max="8452" width="9" style="73" customWidth="1"/>
    <col min="8453" max="8453" width="16" style="73" customWidth="1"/>
    <col min="8454" max="8454" width="16.7109375" style="73" customWidth="1"/>
    <col min="8455" max="8455" width="1.42578125" style="73" customWidth="1"/>
    <col min="8456" max="8456" width="0.7109375" style="73" customWidth="1"/>
    <col min="8457" max="8703" width="6.7109375" style="73"/>
    <col min="8704" max="8704" width="1.140625" style="73" customWidth="1"/>
    <col min="8705" max="8705" width="6.7109375" style="73"/>
    <col min="8706" max="8706" width="33.28515625" style="73" customWidth="1"/>
    <col min="8707" max="8707" width="1.7109375" style="73" customWidth="1"/>
    <col min="8708" max="8708" width="9" style="73" customWidth="1"/>
    <col min="8709" max="8709" width="16" style="73" customWidth="1"/>
    <col min="8710" max="8710" width="16.7109375" style="73" customWidth="1"/>
    <col min="8711" max="8711" width="1.42578125" style="73" customWidth="1"/>
    <col min="8712" max="8712" width="0.7109375" style="73" customWidth="1"/>
    <col min="8713" max="8959" width="6.7109375" style="73"/>
    <col min="8960" max="8960" width="1.140625" style="73" customWidth="1"/>
    <col min="8961" max="8961" width="6.7109375" style="73"/>
    <col min="8962" max="8962" width="33.28515625" style="73" customWidth="1"/>
    <col min="8963" max="8963" width="1.7109375" style="73" customWidth="1"/>
    <col min="8964" max="8964" width="9" style="73" customWidth="1"/>
    <col min="8965" max="8965" width="16" style="73" customWidth="1"/>
    <col min="8966" max="8966" width="16.7109375" style="73" customWidth="1"/>
    <col min="8967" max="8967" width="1.42578125" style="73" customWidth="1"/>
    <col min="8968" max="8968" width="0.7109375" style="73" customWidth="1"/>
    <col min="8969" max="9215" width="6.7109375" style="73"/>
    <col min="9216" max="9216" width="1.140625" style="73" customWidth="1"/>
    <col min="9217" max="9217" width="6.7109375" style="73"/>
    <col min="9218" max="9218" width="33.28515625" style="73" customWidth="1"/>
    <col min="9219" max="9219" width="1.7109375" style="73" customWidth="1"/>
    <col min="9220" max="9220" width="9" style="73" customWidth="1"/>
    <col min="9221" max="9221" width="16" style="73" customWidth="1"/>
    <col min="9222" max="9222" width="16.7109375" style="73" customWidth="1"/>
    <col min="9223" max="9223" width="1.42578125" style="73" customWidth="1"/>
    <col min="9224" max="9224" width="0.7109375" style="73" customWidth="1"/>
    <col min="9225" max="9471" width="6.7109375" style="73"/>
    <col min="9472" max="9472" width="1.140625" style="73" customWidth="1"/>
    <col min="9473" max="9473" width="6.7109375" style="73"/>
    <col min="9474" max="9474" width="33.28515625" style="73" customWidth="1"/>
    <col min="9475" max="9475" width="1.7109375" style="73" customWidth="1"/>
    <col min="9476" max="9476" width="9" style="73" customWidth="1"/>
    <col min="9477" max="9477" width="16" style="73" customWidth="1"/>
    <col min="9478" max="9478" width="16.7109375" style="73" customWidth="1"/>
    <col min="9479" max="9479" width="1.42578125" style="73" customWidth="1"/>
    <col min="9480" max="9480" width="0.7109375" style="73" customWidth="1"/>
    <col min="9481" max="9727" width="6.7109375" style="73"/>
    <col min="9728" max="9728" width="1.140625" style="73" customWidth="1"/>
    <col min="9729" max="9729" width="6.7109375" style="73"/>
    <col min="9730" max="9730" width="33.28515625" style="73" customWidth="1"/>
    <col min="9731" max="9731" width="1.7109375" style="73" customWidth="1"/>
    <col min="9732" max="9732" width="9" style="73" customWidth="1"/>
    <col min="9733" max="9733" width="16" style="73" customWidth="1"/>
    <col min="9734" max="9734" width="16.7109375" style="73" customWidth="1"/>
    <col min="9735" max="9735" width="1.42578125" style="73" customWidth="1"/>
    <col min="9736" max="9736" width="0.7109375" style="73" customWidth="1"/>
    <col min="9737" max="9983" width="6.7109375" style="73"/>
    <col min="9984" max="9984" width="1.140625" style="73" customWidth="1"/>
    <col min="9985" max="9985" width="6.7109375" style="73"/>
    <col min="9986" max="9986" width="33.28515625" style="73" customWidth="1"/>
    <col min="9987" max="9987" width="1.7109375" style="73" customWidth="1"/>
    <col min="9988" max="9988" width="9" style="73" customWidth="1"/>
    <col min="9989" max="9989" width="16" style="73" customWidth="1"/>
    <col min="9990" max="9990" width="16.7109375" style="73" customWidth="1"/>
    <col min="9991" max="9991" width="1.42578125" style="73" customWidth="1"/>
    <col min="9992" max="9992" width="0.7109375" style="73" customWidth="1"/>
    <col min="9993" max="10239" width="6.7109375" style="73"/>
    <col min="10240" max="10240" width="1.140625" style="73" customWidth="1"/>
    <col min="10241" max="10241" width="6.7109375" style="73"/>
    <col min="10242" max="10242" width="33.28515625" style="73" customWidth="1"/>
    <col min="10243" max="10243" width="1.7109375" style="73" customWidth="1"/>
    <col min="10244" max="10244" width="9" style="73" customWidth="1"/>
    <col min="10245" max="10245" width="16" style="73" customWidth="1"/>
    <col min="10246" max="10246" width="16.7109375" style="73" customWidth="1"/>
    <col min="10247" max="10247" width="1.42578125" style="73" customWidth="1"/>
    <col min="10248" max="10248" width="0.7109375" style="73" customWidth="1"/>
    <col min="10249" max="10495" width="6.7109375" style="73"/>
    <col min="10496" max="10496" width="1.140625" style="73" customWidth="1"/>
    <col min="10497" max="10497" width="6.7109375" style="73"/>
    <col min="10498" max="10498" width="33.28515625" style="73" customWidth="1"/>
    <col min="10499" max="10499" width="1.7109375" style="73" customWidth="1"/>
    <col min="10500" max="10500" width="9" style="73" customWidth="1"/>
    <col min="10501" max="10501" width="16" style="73" customWidth="1"/>
    <col min="10502" max="10502" width="16.7109375" style="73" customWidth="1"/>
    <col min="10503" max="10503" width="1.42578125" style="73" customWidth="1"/>
    <col min="10504" max="10504" width="0.7109375" style="73" customWidth="1"/>
    <col min="10505" max="10751" width="6.7109375" style="73"/>
    <col min="10752" max="10752" width="1.140625" style="73" customWidth="1"/>
    <col min="10753" max="10753" width="6.7109375" style="73"/>
    <col min="10754" max="10754" width="33.28515625" style="73" customWidth="1"/>
    <col min="10755" max="10755" width="1.7109375" style="73" customWidth="1"/>
    <col min="10756" max="10756" width="9" style="73" customWidth="1"/>
    <col min="10757" max="10757" width="16" style="73" customWidth="1"/>
    <col min="10758" max="10758" width="16.7109375" style="73" customWidth="1"/>
    <col min="10759" max="10759" width="1.42578125" style="73" customWidth="1"/>
    <col min="10760" max="10760" width="0.7109375" style="73" customWidth="1"/>
    <col min="10761" max="11007" width="6.7109375" style="73"/>
    <col min="11008" max="11008" width="1.140625" style="73" customWidth="1"/>
    <col min="11009" max="11009" width="6.7109375" style="73"/>
    <col min="11010" max="11010" width="33.28515625" style="73" customWidth="1"/>
    <col min="11011" max="11011" width="1.7109375" style="73" customWidth="1"/>
    <col min="11012" max="11012" width="9" style="73" customWidth="1"/>
    <col min="11013" max="11013" width="16" style="73" customWidth="1"/>
    <col min="11014" max="11014" width="16.7109375" style="73" customWidth="1"/>
    <col min="11015" max="11015" width="1.42578125" style="73" customWidth="1"/>
    <col min="11016" max="11016" width="0.7109375" style="73" customWidth="1"/>
    <col min="11017" max="11263" width="6.7109375" style="73"/>
    <col min="11264" max="11264" width="1.140625" style="73" customWidth="1"/>
    <col min="11265" max="11265" width="6.7109375" style="73"/>
    <col min="11266" max="11266" width="33.28515625" style="73" customWidth="1"/>
    <col min="11267" max="11267" width="1.7109375" style="73" customWidth="1"/>
    <col min="11268" max="11268" width="9" style="73" customWidth="1"/>
    <col min="11269" max="11269" width="16" style="73" customWidth="1"/>
    <col min="11270" max="11270" width="16.7109375" style="73" customWidth="1"/>
    <col min="11271" max="11271" width="1.42578125" style="73" customWidth="1"/>
    <col min="11272" max="11272" width="0.7109375" style="73" customWidth="1"/>
    <col min="11273" max="11519" width="6.7109375" style="73"/>
    <col min="11520" max="11520" width="1.140625" style="73" customWidth="1"/>
    <col min="11521" max="11521" width="6.7109375" style="73"/>
    <col min="11522" max="11522" width="33.28515625" style="73" customWidth="1"/>
    <col min="11523" max="11523" width="1.7109375" style="73" customWidth="1"/>
    <col min="11524" max="11524" width="9" style="73" customWidth="1"/>
    <col min="11525" max="11525" width="16" style="73" customWidth="1"/>
    <col min="11526" max="11526" width="16.7109375" style="73" customWidth="1"/>
    <col min="11527" max="11527" width="1.42578125" style="73" customWidth="1"/>
    <col min="11528" max="11528" width="0.7109375" style="73" customWidth="1"/>
    <col min="11529" max="11775" width="6.7109375" style="73"/>
    <col min="11776" max="11776" width="1.140625" style="73" customWidth="1"/>
    <col min="11777" max="11777" width="6.7109375" style="73"/>
    <col min="11778" max="11778" width="33.28515625" style="73" customWidth="1"/>
    <col min="11779" max="11779" width="1.7109375" style="73" customWidth="1"/>
    <col min="11780" max="11780" width="9" style="73" customWidth="1"/>
    <col min="11781" max="11781" width="16" style="73" customWidth="1"/>
    <col min="11782" max="11782" width="16.7109375" style="73" customWidth="1"/>
    <col min="11783" max="11783" width="1.42578125" style="73" customWidth="1"/>
    <col min="11784" max="11784" width="0.7109375" style="73" customWidth="1"/>
    <col min="11785" max="12031" width="6.7109375" style="73"/>
    <col min="12032" max="12032" width="1.140625" style="73" customWidth="1"/>
    <col min="12033" max="12033" width="6.7109375" style="73"/>
    <col min="12034" max="12034" width="33.28515625" style="73" customWidth="1"/>
    <col min="12035" max="12035" width="1.7109375" style="73" customWidth="1"/>
    <col min="12036" max="12036" width="9" style="73" customWidth="1"/>
    <col min="12037" max="12037" width="16" style="73" customWidth="1"/>
    <col min="12038" max="12038" width="16.7109375" style="73" customWidth="1"/>
    <col min="12039" max="12039" width="1.42578125" style="73" customWidth="1"/>
    <col min="12040" max="12040" width="0.7109375" style="73" customWidth="1"/>
    <col min="12041" max="12287" width="6.7109375" style="73"/>
    <col min="12288" max="12288" width="1.140625" style="73" customWidth="1"/>
    <col min="12289" max="12289" width="6.7109375" style="73"/>
    <col min="12290" max="12290" width="33.28515625" style="73" customWidth="1"/>
    <col min="12291" max="12291" width="1.7109375" style="73" customWidth="1"/>
    <col min="12292" max="12292" width="9" style="73" customWidth="1"/>
    <col min="12293" max="12293" width="16" style="73" customWidth="1"/>
    <col min="12294" max="12294" width="16.7109375" style="73" customWidth="1"/>
    <col min="12295" max="12295" width="1.42578125" style="73" customWidth="1"/>
    <col min="12296" max="12296" width="0.7109375" style="73" customWidth="1"/>
    <col min="12297" max="12543" width="6.7109375" style="73"/>
    <col min="12544" max="12544" width="1.140625" style="73" customWidth="1"/>
    <col min="12545" max="12545" width="6.7109375" style="73"/>
    <col min="12546" max="12546" width="33.28515625" style="73" customWidth="1"/>
    <col min="12547" max="12547" width="1.7109375" style="73" customWidth="1"/>
    <col min="12548" max="12548" width="9" style="73" customWidth="1"/>
    <col min="12549" max="12549" width="16" style="73" customWidth="1"/>
    <col min="12550" max="12550" width="16.7109375" style="73" customWidth="1"/>
    <col min="12551" max="12551" width="1.42578125" style="73" customWidth="1"/>
    <col min="12552" max="12552" width="0.7109375" style="73" customWidth="1"/>
    <col min="12553" max="12799" width="6.7109375" style="73"/>
    <col min="12800" max="12800" width="1.140625" style="73" customWidth="1"/>
    <col min="12801" max="12801" width="6.7109375" style="73"/>
    <col min="12802" max="12802" width="33.28515625" style="73" customWidth="1"/>
    <col min="12803" max="12803" width="1.7109375" style="73" customWidth="1"/>
    <col min="12804" max="12804" width="9" style="73" customWidth="1"/>
    <col min="12805" max="12805" width="16" style="73" customWidth="1"/>
    <col min="12806" max="12806" width="16.7109375" style="73" customWidth="1"/>
    <col min="12807" max="12807" width="1.42578125" style="73" customWidth="1"/>
    <col min="12808" max="12808" width="0.7109375" style="73" customWidth="1"/>
    <col min="12809" max="13055" width="6.7109375" style="73"/>
    <col min="13056" max="13056" width="1.140625" style="73" customWidth="1"/>
    <col min="13057" max="13057" width="6.7109375" style="73"/>
    <col min="13058" max="13058" width="33.28515625" style="73" customWidth="1"/>
    <col min="13059" max="13059" width="1.7109375" style="73" customWidth="1"/>
    <col min="13060" max="13060" width="9" style="73" customWidth="1"/>
    <col min="13061" max="13061" width="16" style="73" customWidth="1"/>
    <col min="13062" max="13062" width="16.7109375" style="73" customWidth="1"/>
    <col min="13063" max="13063" width="1.42578125" style="73" customWidth="1"/>
    <col min="13064" max="13064" width="0.7109375" style="73" customWidth="1"/>
    <col min="13065" max="13311" width="6.7109375" style="73"/>
    <col min="13312" max="13312" width="1.140625" style="73" customWidth="1"/>
    <col min="13313" max="13313" width="6.7109375" style="73"/>
    <col min="13314" max="13314" width="33.28515625" style="73" customWidth="1"/>
    <col min="13315" max="13315" width="1.7109375" style="73" customWidth="1"/>
    <col min="13316" max="13316" width="9" style="73" customWidth="1"/>
    <col min="13317" max="13317" width="16" style="73" customWidth="1"/>
    <col min="13318" max="13318" width="16.7109375" style="73" customWidth="1"/>
    <col min="13319" max="13319" width="1.42578125" style="73" customWidth="1"/>
    <col min="13320" max="13320" width="0.7109375" style="73" customWidth="1"/>
    <col min="13321" max="13567" width="6.7109375" style="73"/>
    <col min="13568" max="13568" width="1.140625" style="73" customWidth="1"/>
    <col min="13569" max="13569" width="6.7109375" style="73"/>
    <col min="13570" max="13570" width="33.28515625" style="73" customWidth="1"/>
    <col min="13571" max="13571" width="1.7109375" style="73" customWidth="1"/>
    <col min="13572" max="13572" width="9" style="73" customWidth="1"/>
    <col min="13573" max="13573" width="16" style="73" customWidth="1"/>
    <col min="13574" max="13574" width="16.7109375" style="73" customWidth="1"/>
    <col min="13575" max="13575" width="1.42578125" style="73" customWidth="1"/>
    <col min="13576" max="13576" width="0.7109375" style="73" customWidth="1"/>
    <col min="13577" max="13823" width="6.7109375" style="73"/>
    <col min="13824" max="13824" width="1.140625" style="73" customWidth="1"/>
    <col min="13825" max="13825" width="6.7109375" style="73"/>
    <col min="13826" max="13826" width="33.28515625" style="73" customWidth="1"/>
    <col min="13827" max="13827" width="1.7109375" style="73" customWidth="1"/>
    <col min="13828" max="13828" width="9" style="73" customWidth="1"/>
    <col min="13829" max="13829" width="16" style="73" customWidth="1"/>
    <col min="13830" max="13830" width="16.7109375" style="73" customWidth="1"/>
    <col min="13831" max="13831" width="1.42578125" style="73" customWidth="1"/>
    <col min="13832" max="13832" width="0.7109375" style="73" customWidth="1"/>
    <col min="13833" max="14079" width="6.7109375" style="73"/>
    <col min="14080" max="14080" width="1.140625" style="73" customWidth="1"/>
    <col min="14081" max="14081" width="6.7109375" style="73"/>
    <col min="14082" max="14082" width="33.28515625" style="73" customWidth="1"/>
    <col min="14083" max="14083" width="1.7109375" style="73" customWidth="1"/>
    <col min="14084" max="14084" width="9" style="73" customWidth="1"/>
    <col min="14085" max="14085" width="16" style="73" customWidth="1"/>
    <col min="14086" max="14086" width="16.7109375" style="73" customWidth="1"/>
    <col min="14087" max="14087" width="1.42578125" style="73" customWidth="1"/>
    <col min="14088" max="14088" width="0.7109375" style="73" customWidth="1"/>
    <col min="14089" max="14335" width="6.7109375" style="73"/>
    <col min="14336" max="14336" width="1.140625" style="73" customWidth="1"/>
    <col min="14337" max="14337" width="6.7109375" style="73"/>
    <col min="14338" max="14338" width="33.28515625" style="73" customWidth="1"/>
    <col min="14339" max="14339" width="1.7109375" style="73" customWidth="1"/>
    <col min="14340" max="14340" width="9" style="73" customWidth="1"/>
    <col min="14341" max="14341" width="16" style="73" customWidth="1"/>
    <col min="14342" max="14342" width="16.7109375" style="73" customWidth="1"/>
    <col min="14343" max="14343" width="1.42578125" style="73" customWidth="1"/>
    <col min="14344" max="14344" width="0.7109375" style="73" customWidth="1"/>
    <col min="14345" max="14591" width="6.7109375" style="73"/>
    <col min="14592" max="14592" width="1.140625" style="73" customWidth="1"/>
    <col min="14593" max="14593" width="6.7109375" style="73"/>
    <col min="14594" max="14594" width="33.28515625" style="73" customWidth="1"/>
    <col min="14595" max="14595" width="1.7109375" style="73" customWidth="1"/>
    <col min="14596" max="14596" width="9" style="73" customWidth="1"/>
    <col min="14597" max="14597" width="16" style="73" customWidth="1"/>
    <col min="14598" max="14598" width="16.7109375" style="73" customWidth="1"/>
    <col min="14599" max="14599" width="1.42578125" style="73" customWidth="1"/>
    <col min="14600" max="14600" width="0.7109375" style="73" customWidth="1"/>
    <col min="14601" max="14847" width="6.7109375" style="73"/>
    <col min="14848" max="14848" width="1.140625" style="73" customWidth="1"/>
    <col min="14849" max="14849" width="6.7109375" style="73"/>
    <col min="14850" max="14850" width="33.28515625" style="73" customWidth="1"/>
    <col min="14851" max="14851" width="1.7109375" style="73" customWidth="1"/>
    <col min="14852" max="14852" width="9" style="73" customWidth="1"/>
    <col min="14853" max="14853" width="16" style="73" customWidth="1"/>
    <col min="14854" max="14854" width="16.7109375" style="73" customWidth="1"/>
    <col min="14855" max="14855" width="1.42578125" style="73" customWidth="1"/>
    <col min="14856" max="14856" width="0.7109375" style="73" customWidth="1"/>
    <col min="14857" max="15103" width="6.7109375" style="73"/>
    <col min="15104" max="15104" width="1.140625" style="73" customWidth="1"/>
    <col min="15105" max="15105" width="6.7109375" style="73"/>
    <col min="15106" max="15106" width="33.28515625" style="73" customWidth="1"/>
    <col min="15107" max="15107" width="1.7109375" style="73" customWidth="1"/>
    <col min="15108" max="15108" width="9" style="73" customWidth="1"/>
    <col min="15109" max="15109" width="16" style="73" customWidth="1"/>
    <col min="15110" max="15110" width="16.7109375" style="73" customWidth="1"/>
    <col min="15111" max="15111" width="1.42578125" style="73" customWidth="1"/>
    <col min="15112" max="15112" width="0.7109375" style="73" customWidth="1"/>
    <col min="15113" max="15359" width="6.7109375" style="73"/>
    <col min="15360" max="15360" width="1.140625" style="73" customWidth="1"/>
    <col min="15361" max="15361" width="6.7109375" style="73"/>
    <col min="15362" max="15362" width="33.28515625" style="73" customWidth="1"/>
    <col min="15363" max="15363" width="1.7109375" style="73" customWidth="1"/>
    <col min="15364" max="15364" width="9" style="73" customWidth="1"/>
    <col min="15365" max="15365" width="16" style="73" customWidth="1"/>
    <col min="15366" max="15366" width="16.7109375" style="73" customWidth="1"/>
    <col min="15367" max="15367" width="1.42578125" style="73" customWidth="1"/>
    <col min="15368" max="15368" width="0.7109375" style="73" customWidth="1"/>
    <col min="15369" max="15615" width="6.7109375" style="73"/>
    <col min="15616" max="15616" width="1.140625" style="73" customWidth="1"/>
    <col min="15617" max="15617" width="6.7109375" style="73"/>
    <col min="15618" max="15618" width="33.28515625" style="73" customWidth="1"/>
    <col min="15619" max="15619" width="1.7109375" style="73" customWidth="1"/>
    <col min="15620" max="15620" width="9" style="73" customWidth="1"/>
    <col min="15621" max="15621" width="16" style="73" customWidth="1"/>
    <col min="15622" max="15622" width="16.7109375" style="73" customWidth="1"/>
    <col min="15623" max="15623" width="1.42578125" style="73" customWidth="1"/>
    <col min="15624" max="15624" width="0.7109375" style="73" customWidth="1"/>
    <col min="15625" max="15871" width="6.7109375" style="73"/>
    <col min="15872" max="15872" width="1.140625" style="73" customWidth="1"/>
    <col min="15873" max="15873" width="6.7109375" style="73"/>
    <col min="15874" max="15874" width="33.28515625" style="73" customWidth="1"/>
    <col min="15875" max="15875" width="1.7109375" style="73" customWidth="1"/>
    <col min="15876" max="15876" width="9" style="73" customWidth="1"/>
    <col min="15877" max="15877" width="16" style="73" customWidth="1"/>
    <col min="15878" max="15878" width="16.7109375" style="73" customWidth="1"/>
    <col min="15879" max="15879" width="1.42578125" style="73" customWidth="1"/>
    <col min="15880" max="15880" width="0.7109375" style="73" customWidth="1"/>
    <col min="15881" max="16127" width="6.7109375" style="73"/>
    <col min="16128" max="16128" width="1.140625" style="73" customWidth="1"/>
    <col min="16129" max="16129" width="6.7109375" style="73"/>
    <col min="16130" max="16130" width="33.28515625" style="73" customWidth="1"/>
    <col min="16131" max="16131" width="1.7109375" style="73" customWidth="1"/>
    <col min="16132" max="16132" width="9" style="73" customWidth="1"/>
    <col min="16133" max="16133" width="16" style="73" customWidth="1"/>
    <col min="16134" max="16134" width="16.7109375" style="73" customWidth="1"/>
    <col min="16135" max="16135" width="1.42578125" style="73" customWidth="1"/>
    <col min="16136" max="16136" width="0.7109375" style="73" customWidth="1"/>
    <col min="16137" max="16384" width="6.7109375" style="73"/>
  </cols>
  <sheetData>
    <row r="1" spans="1:8" ht="15" customHeight="1">
      <c r="H1" s="70" t="s">
        <v>33</v>
      </c>
    </row>
    <row r="2" spans="1:8" ht="15" customHeight="1">
      <c r="H2" s="71" t="s">
        <v>32</v>
      </c>
    </row>
    <row r="3" spans="1:8" ht="15" customHeight="1"/>
    <row r="4" spans="1:8" ht="15" customHeight="1">
      <c r="A4" s="72"/>
    </row>
    <row r="5" spans="1:8" ht="15" customHeight="1">
      <c r="B5" s="1071" t="s">
        <v>762</v>
      </c>
      <c r="C5" s="1072" t="s">
        <v>777</v>
      </c>
      <c r="D5" s="1073"/>
      <c r="E5" s="1073"/>
      <c r="F5" s="1073"/>
      <c r="G5" s="1073"/>
      <c r="H5" s="1073"/>
    </row>
    <row r="6" spans="1:8" ht="15" customHeight="1">
      <c r="B6" s="1071"/>
      <c r="C6" s="1072" t="s">
        <v>961</v>
      </c>
      <c r="D6" s="1073"/>
      <c r="E6" s="1073"/>
      <c r="F6" s="1073"/>
      <c r="G6" s="1073"/>
      <c r="H6" s="1073"/>
    </row>
    <row r="7" spans="1:8" ht="15" customHeight="1">
      <c r="B7" s="1074" t="s">
        <v>763</v>
      </c>
      <c r="C7" s="1075" t="s">
        <v>1069</v>
      </c>
      <c r="D7" s="1073"/>
      <c r="E7" s="1073"/>
      <c r="F7" s="1073"/>
      <c r="G7" s="1073"/>
      <c r="H7" s="1073"/>
    </row>
    <row r="8" spans="1:8" ht="15" customHeight="1">
      <c r="B8" s="1074"/>
      <c r="C8" s="1075" t="s">
        <v>975</v>
      </c>
      <c r="D8" s="1073"/>
      <c r="E8" s="1073"/>
      <c r="F8" s="1073"/>
      <c r="G8" s="1073"/>
      <c r="H8" s="1073"/>
    </row>
    <row r="9" spans="1:8" ht="9.9499999999999993" customHeight="1" thickBot="1">
      <c r="A9" s="74"/>
      <c r="B9" s="1073"/>
      <c r="C9" s="1073"/>
      <c r="D9" s="1073"/>
      <c r="E9" s="1073"/>
      <c r="F9" s="1073"/>
      <c r="G9" s="1073"/>
      <c r="H9" s="1073"/>
    </row>
    <row r="10" spans="1:8" ht="3.75" customHeight="1" thickTop="1">
      <c r="A10" s="619"/>
      <c r="B10" s="619"/>
      <c r="C10" s="619"/>
      <c r="D10" s="619"/>
      <c r="E10" s="619"/>
      <c r="F10" s="619"/>
      <c r="G10" s="619"/>
      <c r="H10" s="619"/>
    </row>
    <row r="11" spans="1:8" ht="14.25" customHeight="1">
      <c r="A11" s="66"/>
      <c r="B11" s="77" t="s">
        <v>545</v>
      </c>
      <c r="C11" s="82"/>
      <c r="D11" s="82"/>
      <c r="E11" s="1131" t="s">
        <v>25</v>
      </c>
      <c r="F11" s="1131"/>
      <c r="G11" s="1131"/>
      <c r="H11" s="66"/>
    </row>
    <row r="12" spans="1:8">
      <c r="A12" s="66"/>
      <c r="B12" s="68" t="s">
        <v>548</v>
      </c>
      <c r="C12" s="82"/>
      <c r="D12" s="82"/>
      <c r="E12" s="1132" t="s">
        <v>22</v>
      </c>
      <c r="F12" s="1132"/>
      <c r="G12" s="1132"/>
      <c r="H12" s="66"/>
    </row>
    <row r="13" spans="1:8" ht="15">
      <c r="A13" s="66"/>
      <c r="B13" s="66"/>
      <c r="C13" s="66"/>
      <c r="D13" s="66"/>
      <c r="E13" s="631" t="s">
        <v>25</v>
      </c>
      <c r="F13" s="631" t="s">
        <v>42</v>
      </c>
      <c r="G13" s="631" t="s">
        <v>41</v>
      </c>
      <c r="H13" s="66"/>
    </row>
    <row r="14" spans="1:8">
      <c r="A14" s="66"/>
      <c r="B14" s="66"/>
      <c r="C14" s="66"/>
      <c r="D14" s="66"/>
      <c r="E14" s="629" t="s">
        <v>22</v>
      </c>
      <c r="F14" s="629" t="s">
        <v>39</v>
      </c>
      <c r="G14" s="629" t="s">
        <v>38</v>
      </c>
      <c r="H14" s="66"/>
    </row>
    <row r="15" spans="1:8" ht="3.95" customHeight="1">
      <c r="A15" s="85"/>
      <c r="B15" s="85"/>
      <c r="C15" s="85"/>
      <c r="D15" s="85"/>
      <c r="E15" s="85"/>
      <c r="F15" s="85"/>
      <c r="G15" s="85"/>
      <c r="H15" s="85"/>
    </row>
    <row r="16" spans="1:8" ht="3" customHeight="1">
      <c r="A16" s="66"/>
      <c r="B16" s="66"/>
      <c r="C16" s="98"/>
      <c r="D16" s="66"/>
      <c r="E16" s="98"/>
      <c r="F16" s="66"/>
      <c r="G16" s="66"/>
      <c r="H16" s="1076"/>
    </row>
    <row r="17" spans="1:8" ht="6.75" customHeight="1">
      <c r="A17" s="66"/>
      <c r="B17" s="66"/>
      <c r="C17" s="66"/>
      <c r="D17" s="66"/>
      <c r="E17" s="66"/>
      <c r="F17" s="66"/>
      <c r="G17" s="66"/>
      <c r="H17" s="1076"/>
    </row>
    <row r="18" spans="1:8" ht="15" customHeight="1">
      <c r="A18" s="66"/>
      <c r="B18" s="77" t="s">
        <v>574</v>
      </c>
      <c r="C18" s="66"/>
      <c r="D18" s="66"/>
      <c r="E18" s="115">
        <f>SUM(F18:G18)</f>
        <v>595148</v>
      </c>
      <c r="F18" s="115">
        <f>SUM(F21:F37)</f>
        <v>229812</v>
      </c>
      <c r="G18" s="115">
        <f>SUM(G21:G37)</f>
        <v>365336</v>
      </c>
      <c r="H18" s="1076"/>
    </row>
    <row r="19" spans="1:8" ht="15" customHeight="1">
      <c r="A19" s="66"/>
      <c r="B19" s="112" t="s">
        <v>575</v>
      </c>
      <c r="C19" s="66"/>
      <c r="D19" s="66"/>
      <c r="E19" s="102"/>
      <c r="F19" s="102"/>
      <c r="G19" s="102"/>
      <c r="H19" s="1076"/>
    </row>
    <row r="20" spans="1:8" ht="6" customHeight="1">
      <c r="A20" s="66"/>
      <c r="B20" s="68"/>
      <c r="C20" s="66"/>
      <c r="D20" s="66"/>
      <c r="E20" s="102"/>
      <c r="F20" s="102"/>
      <c r="G20" s="102"/>
      <c r="H20" s="1076"/>
    </row>
    <row r="21" spans="1:8" ht="15" customHeight="1">
      <c r="A21" s="66"/>
      <c r="B21" s="77" t="s">
        <v>23</v>
      </c>
      <c r="C21" s="67"/>
      <c r="D21" s="67"/>
      <c r="E21" s="1085">
        <f>SUM(F21:G21)</f>
        <v>50123</v>
      </c>
      <c r="F21" s="103">
        <v>13771</v>
      </c>
      <c r="G21" s="103">
        <v>36352</v>
      </c>
      <c r="H21" s="66"/>
    </row>
    <row r="22" spans="1:8" ht="15" customHeight="1">
      <c r="A22" s="66"/>
      <c r="B22" s="68" t="s">
        <v>18</v>
      </c>
      <c r="C22" s="457"/>
      <c r="D22" s="457"/>
      <c r="H22" s="66"/>
    </row>
    <row r="23" spans="1:8" ht="15" customHeight="1">
      <c r="A23" s="66"/>
      <c r="B23" s="77" t="s">
        <v>551</v>
      </c>
      <c r="C23" s="66"/>
      <c r="D23" s="66"/>
      <c r="E23" s="1085">
        <f>SUM(F23:G23)</f>
        <v>55714</v>
      </c>
      <c r="F23" s="103">
        <v>19531</v>
      </c>
      <c r="G23" s="103">
        <v>36183</v>
      </c>
      <c r="H23" s="66"/>
    </row>
    <row r="24" spans="1:8" ht="15" customHeight="1">
      <c r="A24" s="66"/>
      <c r="B24" s="68" t="s">
        <v>552</v>
      </c>
      <c r="C24" s="77"/>
      <c r="D24" s="77"/>
      <c r="H24" s="66"/>
    </row>
    <row r="25" spans="1:8" ht="15" customHeight="1">
      <c r="A25" s="66"/>
      <c r="B25" s="77" t="s">
        <v>553</v>
      </c>
      <c r="C25" s="67"/>
      <c r="D25" s="67"/>
      <c r="E25" s="1085">
        <f>SUM(F25:G25)</f>
        <v>202394</v>
      </c>
      <c r="F25" s="103">
        <v>65095</v>
      </c>
      <c r="G25" s="103">
        <v>137299</v>
      </c>
      <c r="H25" s="66"/>
    </row>
    <row r="26" spans="1:8" ht="15" customHeight="1">
      <c r="A26" s="66"/>
      <c r="B26" s="68" t="s">
        <v>554</v>
      </c>
      <c r="C26" s="457"/>
      <c r="D26" s="457"/>
      <c r="H26" s="66"/>
    </row>
    <row r="27" spans="1:8" ht="15" customHeight="1">
      <c r="A27" s="66"/>
      <c r="B27" s="77" t="s">
        <v>555</v>
      </c>
      <c r="C27" s="66"/>
      <c r="D27" s="66"/>
      <c r="E27" s="1085">
        <f>SUM(F27:G27)</f>
        <v>94152</v>
      </c>
      <c r="F27" s="103">
        <v>38175</v>
      </c>
      <c r="G27" s="103">
        <v>55977</v>
      </c>
      <c r="H27" s="66"/>
    </row>
    <row r="28" spans="1:8" ht="15" customHeight="1">
      <c r="A28" s="66"/>
      <c r="B28" s="68" t="s">
        <v>1066</v>
      </c>
      <c r="C28" s="66"/>
      <c r="D28" s="66"/>
      <c r="H28" s="66"/>
    </row>
    <row r="29" spans="1:8" ht="15" customHeight="1">
      <c r="A29" s="66"/>
      <c r="B29" s="77" t="s">
        <v>556</v>
      </c>
      <c r="C29" s="67"/>
      <c r="D29" s="67"/>
      <c r="E29" s="1085">
        <f>SUM(F29:G29)</f>
        <v>120532</v>
      </c>
      <c r="F29" s="103">
        <v>68160</v>
      </c>
      <c r="G29" s="103">
        <v>52372</v>
      </c>
      <c r="H29" s="66"/>
    </row>
    <row r="30" spans="1:8" ht="15" customHeight="1">
      <c r="A30" s="66"/>
      <c r="B30" s="68" t="s">
        <v>557</v>
      </c>
      <c r="C30" s="457"/>
      <c r="D30" s="457"/>
      <c r="E30" s="103"/>
      <c r="F30" s="103"/>
      <c r="G30" s="103"/>
      <c r="H30" s="66"/>
    </row>
    <row r="31" spans="1:8" ht="15" customHeight="1">
      <c r="A31" s="66"/>
      <c r="B31" s="77" t="s">
        <v>558</v>
      </c>
      <c r="C31" s="66"/>
      <c r="D31" s="66"/>
      <c r="E31" s="1085">
        <f>SUM(F31:G31)</f>
        <v>10676</v>
      </c>
      <c r="F31" s="103">
        <v>4712</v>
      </c>
      <c r="G31" s="103">
        <v>5964</v>
      </c>
      <c r="H31" s="66"/>
    </row>
    <row r="32" spans="1:8" ht="15" customHeight="1">
      <c r="A32" s="66"/>
      <c r="B32" s="82" t="s">
        <v>559</v>
      </c>
      <c r="C32" s="67"/>
      <c r="D32" s="67"/>
      <c r="E32" s="103"/>
      <c r="F32" s="103"/>
      <c r="G32" s="103"/>
      <c r="H32" s="66"/>
    </row>
    <row r="33" spans="1:8" ht="15" customHeight="1">
      <c r="A33" s="66"/>
      <c r="B33" s="77" t="s">
        <v>560</v>
      </c>
      <c r="C33" s="67"/>
      <c r="D33" s="67"/>
      <c r="E33" s="1085">
        <f>SUM(F33:G33)</f>
        <v>37992</v>
      </c>
      <c r="F33" s="103">
        <v>10830</v>
      </c>
      <c r="G33" s="103">
        <v>27162</v>
      </c>
      <c r="H33" s="66"/>
    </row>
    <row r="34" spans="1:8" ht="15" customHeight="1">
      <c r="A34" s="66"/>
      <c r="B34" s="68" t="s">
        <v>561</v>
      </c>
      <c r="C34" s="457"/>
      <c r="D34" s="457"/>
      <c r="E34" s="103"/>
      <c r="F34" s="103"/>
      <c r="G34" s="103"/>
      <c r="H34" s="66"/>
    </row>
    <row r="35" spans="1:8" ht="15" customHeight="1">
      <c r="A35" s="66"/>
      <c r="B35" s="77" t="s">
        <v>562</v>
      </c>
      <c r="C35" s="66"/>
      <c r="D35" s="67"/>
      <c r="E35" s="1085">
        <f>SUM(F35:G35)</f>
        <v>20802</v>
      </c>
      <c r="F35" s="103">
        <v>8573</v>
      </c>
      <c r="G35" s="103">
        <v>12229</v>
      </c>
      <c r="H35" s="66"/>
    </row>
    <row r="36" spans="1:8" ht="15" customHeight="1">
      <c r="A36" s="66"/>
      <c r="B36" s="82" t="s">
        <v>563</v>
      </c>
      <c r="C36" s="67"/>
      <c r="D36" s="67"/>
      <c r="H36" s="66"/>
    </row>
    <row r="37" spans="1:8" ht="15" customHeight="1">
      <c r="A37" s="66"/>
      <c r="B37" s="77" t="s">
        <v>564</v>
      </c>
      <c r="C37" s="67"/>
      <c r="D37" s="67"/>
      <c r="E37" s="1085">
        <f>SUM(F37:G37)</f>
        <v>2763</v>
      </c>
      <c r="F37" s="103">
        <v>965</v>
      </c>
      <c r="G37" s="103">
        <v>1798</v>
      </c>
      <c r="H37" s="66"/>
    </row>
    <row r="38" spans="1:8" ht="15" customHeight="1">
      <c r="A38" s="66"/>
      <c r="B38" s="68" t="s">
        <v>792</v>
      </c>
      <c r="C38" s="457"/>
      <c r="D38" s="457"/>
      <c r="E38" s="103"/>
      <c r="F38" s="103"/>
      <c r="G38" s="103"/>
      <c r="H38" s="66"/>
    </row>
    <row r="39" spans="1:8" ht="3.75" customHeight="1">
      <c r="A39" s="85"/>
      <c r="B39" s="85"/>
      <c r="C39" s="85"/>
      <c r="D39" s="85"/>
      <c r="E39" s="85"/>
      <c r="F39" s="85"/>
      <c r="G39" s="85"/>
      <c r="H39" s="1086"/>
    </row>
    <row r="40" spans="1:8" s="474" customFormat="1" ht="15" customHeight="1">
      <c r="A40" s="465"/>
      <c r="B40" s="465"/>
      <c r="C40" s="465"/>
      <c r="D40" s="465"/>
      <c r="E40" s="465"/>
      <c r="F40" s="1080"/>
      <c r="G40" s="1080"/>
      <c r="H40" s="443" t="s">
        <v>845</v>
      </c>
    </row>
    <row r="41" spans="1:8" s="474" customFormat="1" ht="13.5" customHeight="1">
      <c r="B41" s="1081"/>
      <c r="C41" s="1081"/>
      <c r="H41" s="446" t="s">
        <v>846</v>
      </c>
    </row>
    <row r="42" spans="1:8" ht="14.25" customHeight="1">
      <c r="H42" s="116"/>
    </row>
    <row r="43" spans="1:8" ht="15" customHeight="1"/>
    <row r="44" spans="1:8" ht="6" customHeight="1">
      <c r="A44" s="72"/>
      <c r="B44" s="66"/>
    </row>
    <row r="45" spans="1:8" ht="4.5" customHeight="1">
      <c r="A45" s="74"/>
      <c r="B45" s="94"/>
      <c r="C45" s="107"/>
      <c r="D45" s="107"/>
      <c r="E45" s="107"/>
      <c r="F45" s="107"/>
      <c r="G45" s="107"/>
    </row>
    <row r="46" spans="1:8" ht="13.5" customHeight="1">
      <c r="A46" s="74"/>
      <c r="B46" s="94"/>
      <c r="C46" s="107"/>
      <c r="D46" s="107"/>
      <c r="E46" s="107"/>
      <c r="F46" s="107"/>
      <c r="G46" s="107"/>
    </row>
    <row r="47" spans="1:8" ht="15.75" customHeight="1">
      <c r="A47" s="72"/>
      <c r="B47" s="94"/>
      <c r="C47" s="107"/>
      <c r="D47" s="107"/>
      <c r="E47" s="107"/>
      <c r="F47" s="107"/>
      <c r="G47" s="107"/>
    </row>
    <row r="48" spans="1:8" ht="17.25" customHeight="1">
      <c r="A48" s="74"/>
      <c r="B48" s="94"/>
      <c r="C48" s="107"/>
      <c r="D48" s="107"/>
      <c r="E48" s="107"/>
      <c r="F48" s="107"/>
      <c r="G48" s="107"/>
    </row>
    <row r="49" spans="1:7" ht="15">
      <c r="A49" s="72"/>
      <c r="B49" s="107"/>
      <c r="C49" s="107"/>
      <c r="D49" s="107"/>
      <c r="E49" s="107"/>
      <c r="F49" s="107"/>
      <c r="G49" s="107"/>
    </row>
    <row r="50" spans="1:7" ht="1.5" customHeight="1">
      <c r="A50" s="74"/>
      <c r="B50" s="107"/>
      <c r="C50" s="107"/>
      <c r="D50" s="107"/>
      <c r="E50" s="107"/>
      <c r="F50" s="107"/>
      <c r="G50" s="107"/>
    </row>
    <row r="51" spans="1:7" ht="6.75" customHeight="1">
      <c r="A51" s="72"/>
      <c r="B51" s="107"/>
      <c r="C51" s="107"/>
      <c r="D51" s="107"/>
      <c r="E51" s="107"/>
      <c r="F51" s="107"/>
      <c r="G51" s="107"/>
    </row>
    <row r="52" spans="1:7" ht="15" customHeight="1">
      <c r="A52" s="72"/>
      <c r="B52" s="107"/>
      <c r="C52" s="107"/>
      <c r="D52" s="107"/>
      <c r="E52" s="107"/>
      <c r="F52" s="107"/>
      <c r="G52" s="107"/>
    </row>
    <row r="53" spans="1:7" ht="15" customHeight="1">
      <c r="A53" s="72"/>
      <c r="B53" s="107"/>
      <c r="C53" s="107"/>
      <c r="D53" s="107"/>
      <c r="E53" s="107"/>
      <c r="F53" s="107"/>
      <c r="G53" s="107"/>
    </row>
    <row r="54" spans="1:7" ht="19.5" customHeight="1">
      <c r="A54" s="74"/>
      <c r="B54" s="107"/>
      <c r="C54" s="107"/>
      <c r="D54" s="107"/>
      <c r="E54" s="107"/>
      <c r="F54" s="107"/>
      <c r="G54" s="107"/>
    </row>
    <row r="55" spans="1:7" ht="13.5" customHeight="1">
      <c r="A55" s="72"/>
      <c r="B55" s="107"/>
      <c r="C55" s="107"/>
      <c r="D55" s="107"/>
      <c r="E55" s="107"/>
      <c r="F55" s="107"/>
      <c r="G55" s="107"/>
    </row>
    <row r="56" spans="1:7" ht="15" customHeight="1">
      <c r="A56" s="74"/>
      <c r="B56" s="107"/>
      <c r="C56" s="107"/>
      <c r="D56" s="107"/>
      <c r="E56" s="107"/>
      <c r="F56" s="107"/>
      <c r="G56" s="107"/>
    </row>
    <row r="57" spans="1:7" ht="13.5" customHeight="1">
      <c r="A57" s="107"/>
      <c r="B57" s="107"/>
      <c r="C57" s="107"/>
      <c r="D57" s="107"/>
      <c r="E57" s="107"/>
      <c r="F57" s="107"/>
      <c r="G57" s="107"/>
    </row>
    <row r="58" spans="1:7" ht="15" customHeight="1"/>
    <row r="59" spans="1:7" ht="13.5" customHeight="1"/>
    <row r="60" spans="1:7" ht="15" customHeight="1"/>
    <row r="61" spans="1:7" ht="13.5" customHeight="1"/>
    <row r="62" spans="1:7" ht="15" customHeight="1"/>
    <row r="63" spans="1:7" ht="13.5" customHeight="1"/>
    <row r="64" spans="1:7" ht="15" customHeight="1"/>
    <row r="65" ht="13.5" customHeight="1"/>
    <row r="66" ht="15" customHeight="1"/>
    <row r="67" s="66" customFormat="1" ht="13.5" customHeight="1"/>
    <row r="68" s="66" customFormat="1" ht="15" customHeight="1"/>
    <row r="69" s="66" customFormat="1" ht="13.5" customHeight="1"/>
    <row r="70" s="66" customFormat="1" ht="15" customHeight="1"/>
    <row r="71" s="66" customFormat="1" ht="13.5" customHeight="1"/>
    <row r="72" s="66" customFormat="1" ht="1.5" customHeight="1"/>
    <row r="73" s="36" customFormat="1" ht="16.5" customHeight="1"/>
    <row r="74" s="36" customFormat="1" ht="12" customHeight="1"/>
    <row r="75" s="66" customFormat="1" ht="9.75" customHeight="1"/>
    <row r="76" s="66" customFormat="1" ht="15" customHeight="1"/>
    <row r="77" s="66" customFormat="1" ht="15" customHeight="1"/>
    <row r="78" s="66" customFormat="1" ht="9.75" customHeight="1"/>
    <row r="79" s="66" customFormat="1" ht="15" customHeight="1"/>
    <row r="80" s="66" customFormat="1" ht="9.75" customHeight="1"/>
    <row r="81" s="66" customFormat="1" ht="15" customHeight="1"/>
    <row r="82" s="66" customFormat="1" ht="9.75" customHeight="1"/>
    <row r="83" s="66" customFormat="1" ht="9.75" customHeight="1"/>
    <row r="84" s="66" customFormat="1" ht="15" customHeight="1"/>
    <row r="85" s="66" customFormat="1" ht="9.75" customHeight="1"/>
    <row r="86" s="66" customFormat="1" ht="9.75" customHeight="1"/>
    <row r="87" s="66" customFormat="1" ht="15" customHeight="1"/>
    <row r="88" s="66" customFormat="1" ht="9.75" customHeight="1"/>
    <row r="89" s="66" customFormat="1" ht="15" customHeight="1"/>
    <row r="90" s="66" customFormat="1" ht="9.75" customHeight="1"/>
    <row r="91" s="66" customFormat="1" ht="15" customHeight="1"/>
    <row r="92" s="66" customFormat="1" ht="9.75" customHeight="1"/>
    <row r="93" s="66" customFormat="1" ht="15" customHeight="1"/>
    <row r="94" s="66" customFormat="1" ht="9.75" customHeight="1"/>
    <row r="95" s="66" customFormat="1" ht="18" customHeight="1"/>
    <row r="96" s="66" customFormat="1" ht="15" customHeight="1"/>
    <row r="97" s="66" customFormat="1" ht="9.75" customHeight="1"/>
    <row r="98" s="66" customFormat="1" ht="15" customHeight="1"/>
    <row r="99" s="66" customFormat="1" ht="9.75" customHeight="1"/>
    <row r="100" s="66" customFormat="1" ht="5.0999999999999996" customHeight="1"/>
    <row r="101" s="66" customFormat="1" ht="11.1" customHeight="1"/>
    <row r="102" s="66" customFormat="1" ht="11.1" customHeight="1"/>
    <row r="103" s="66" customFormat="1" ht="11.25" customHeight="1"/>
    <row r="104" s="66" customFormat="1" ht="5.25" customHeight="1"/>
    <row r="105" s="66" customFormat="1" ht="3.95" customHeight="1"/>
    <row r="106" s="66" customFormat="1" ht="11.1" customHeight="1"/>
    <row r="107" s="66" customFormat="1" ht="10.5" customHeight="1"/>
    <row r="108" s="66" customFormat="1"/>
    <row r="109" s="66" customFormat="1"/>
    <row r="110" s="66" customFormat="1"/>
    <row r="111" s="66" customFormat="1"/>
    <row r="112" s="66" customFormat="1"/>
    <row r="113" s="66" customFormat="1"/>
    <row r="114" s="66" customFormat="1"/>
    <row r="115" s="66" customFormat="1"/>
    <row r="116" s="66" customFormat="1"/>
    <row r="117" s="66" customFormat="1"/>
    <row r="118" s="66" customFormat="1"/>
    <row r="119" s="66" customFormat="1"/>
    <row r="120" s="66" customFormat="1"/>
    <row r="121" s="66" customFormat="1"/>
    <row r="122" s="66" customFormat="1"/>
    <row r="123" s="66" customFormat="1"/>
    <row r="124" s="66" customFormat="1"/>
    <row r="125" s="66" customFormat="1"/>
    <row r="126" s="66" customFormat="1"/>
    <row r="127" s="66" customFormat="1"/>
    <row r="128" s="66" customFormat="1"/>
    <row r="129" s="66" customFormat="1"/>
    <row r="130" s="66" customFormat="1"/>
    <row r="131" s="66" customFormat="1"/>
    <row r="132" s="66" customFormat="1"/>
    <row r="133" s="66" customFormat="1"/>
    <row r="134" s="66" customFormat="1"/>
    <row r="135" s="66" customFormat="1"/>
    <row r="136" s="66" customFormat="1"/>
    <row r="137" s="66" customFormat="1"/>
    <row r="138" s="66" customFormat="1"/>
    <row r="139" s="66" customFormat="1"/>
    <row r="140" s="66" customFormat="1"/>
    <row r="141" s="66" customFormat="1"/>
    <row r="142" s="66" customFormat="1"/>
    <row r="143" s="66" customFormat="1"/>
    <row r="144" s="66" customFormat="1"/>
    <row r="145" s="66" customFormat="1"/>
    <row r="146" s="66" customFormat="1"/>
    <row r="147" s="66" customFormat="1"/>
    <row r="148" s="66" customFormat="1"/>
    <row r="149" s="66" customFormat="1"/>
    <row r="150" s="66" customFormat="1"/>
    <row r="151" s="66" customFormat="1"/>
    <row r="152" s="66" customFormat="1"/>
    <row r="153" s="66" customFormat="1"/>
    <row r="154" s="66" customFormat="1"/>
    <row r="155" s="66" customFormat="1"/>
    <row r="156" s="66" customFormat="1"/>
    <row r="157" s="66" customFormat="1"/>
    <row r="158" s="66" customFormat="1"/>
    <row r="159" s="66" customFormat="1"/>
    <row r="160" s="66" customFormat="1"/>
    <row r="161" s="66" customFormat="1"/>
    <row r="162" s="66" customFormat="1"/>
    <row r="163" s="66" customFormat="1"/>
    <row r="164" s="66" customFormat="1"/>
    <row r="165" s="66" customFormat="1"/>
    <row r="166" s="66" customFormat="1"/>
    <row r="167" s="66" customFormat="1"/>
    <row r="168" s="66" customFormat="1"/>
    <row r="169" s="66" customFormat="1"/>
    <row r="170" s="66" customFormat="1"/>
    <row r="171" s="66" customFormat="1"/>
    <row r="172" s="66" customFormat="1"/>
    <row r="173" s="66" customFormat="1"/>
    <row r="174" s="66" customFormat="1"/>
    <row r="175" s="66" customFormat="1"/>
    <row r="176" s="66" customFormat="1"/>
    <row r="177" s="66" customFormat="1"/>
    <row r="178" s="66" customFormat="1"/>
    <row r="179" s="66" customFormat="1"/>
    <row r="180" s="66" customFormat="1"/>
    <row r="181" s="66" customFormat="1"/>
    <row r="182" s="66" customFormat="1"/>
    <row r="183" s="66" customFormat="1"/>
    <row r="184" s="66" customFormat="1"/>
    <row r="185" s="66" customFormat="1"/>
    <row r="186" s="66" customFormat="1"/>
    <row r="187" s="66" customFormat="1"/>
    <row r="188" s="66" customFormat="1"/>
    <row r="189" s="66" customFormat="1"/>
    <row r="190" s="66" customFormat="1"/>
    <row r="191" s="66" customFormat="1"/>
    <row r="192" s="66" customFormat="1"/>
    <row r="193" s="66" customFormat="1"/>
    <row r="194" s="66" customFormat="1"/>
    <row r="195" s="66" customFormat="1"/>
    <row r="196" s="66" customFormat="1"/>
    <row r="197" s="66" customFormat="1"/>
    <row r="198" s="66" customFormat="1"/>
    <row r="199" s="66" customFormat="1"/>
    <row r="200" s="66" customFormat="1"/>
    <row r="201" s="66" customFormat="1"/>
    <row r="202" s="66" customFormat="1"/>
    <row r="203" s="66" customFormat="1"/>
    <row r="204" s="66" customFormat="1"/>
    <row r="205" s="66" customFormat="1"/>
    <row r="206" s="66" customFormat="1"/>
    <row r="207" s="66" customFormat="1"/>
    <row r="208" s="66" customFormat="1"/>
    <row r="209" s="66" customFormat="1"/>
    <row r="210" s="66" customFormat="1"/>
    <row r="211" s="66" customFormat="1"/>
    <row r="212" s="66" customFormat="1"/>
    <row r="213" s="66" customFormat="1"/>
    <row r="214" s="66" customFormat="1"/>
    <row r="215" s="66" customFormat="1"/>
    <row r="216" s="66" customFormat="1"/>
    <row r="217" s="66" customFormat="1"/>
    <row r="218" s="66" customFormat="1"/>
    <row r="219" s="66" customFormat="1"/>
    <row r="220" s="66" customFormat="1"/>
    <row r="221" s="66" customFormat="1"/>
    <row r="222" s="66" customFormat="1"/>
    <row r="223" s="66" customFormat="1"/>
    <row r="224" s="66" customFormat="1"/>
    <row r="225" s="66" customFormat="1"/>
    <row r="226" s="66" customFormat="1"/>
    <row r="227" s="66" customFormat="1"/>
    <row r="228" s="66" customFormat="1"/>
    <row r="229" s="66" customFormat="1"/>
    <row r="230" s="66" customFormat="1"/>
    <row r="231" s="66" customFormat="1"/>
    <row r="232" s="66" customFormat="1"/>
    <row r="233" s="66" customFormat="1"/>
    <row r="234" s="66" customFormat="1"/>
    <row r="235" s="66" customFormat="1"/>
    <row r="236" s="66" customFormat="1"/>
    <row r="237" s="66" customFormat="1"/>
    <row r="238" s="66" customFormat="1"/>
    <row r="239" s="66" customFormat="1"/>
    <row r="240" s="66" customFormat="1"/>
    <row r="241" s="66" customFormat="1"/>
    <row r="242" s="66" customFormat="1"/>
    <row r="243" s="66" customFormat="1"/>
    <row r="244" s="66" customFormat="1"/>
    <row r="245" s="66" customFormat="1"/>
    <row r="246" s="66" customFormat="1"/>
    <row r="247" s="66" customFormat="1"/>
    <row r="248" s="66" customFormat="1"/>
    <row r="249" s="66" customFormat="1"/>
    <row r="250" s="66" customFormat="1"/>
    <row r="251" s="66" customFormat="1"/>
    <row r="252" s="66" customFormat="1"/>
    <row r="253" s="66" customFormat="1"/>
    <row r="254" s="66" customFormat="1"/>
    <row r="255" s="66" customFormat="1"/>
    <row r="256" s="66" customFormat="1"/>
    <row r="257" s="66" customFormat="1"/>
    <row r="258" s="66" customFormat="1"/>
    <row r="259" s="66" customFormat="1"/>
    <row r="260" s="66" customFormat="1"/>
    <row r="261" s="66" customFormat="1"/>
    <row r="262" s="66" customFormat="1"/>
    <row r="263" s="66" customFormat="1"/>
    <row r="264" s="66" customFormat="1"/>
    <row r="265" s="66" customFormat="1"/>
    <row r="266" s="66" customFormat="1"/>
    <row r="267" s="66" customFormat="1"/>
    <row r="268" s="66" customFormat="1"/>
    <row r="269" s="66" customFormat="1"/>
    <row r="270" s="66" customFormat="1"/>
    <row r="271" s="66" customFormat="1"/>
    <row r="272" s="66" customFormat="1"/>
    <row r="273" s="66" customFormat="1"/>
    <row r="274" s="66" customFormat="1"/>
    <row r="275" s="66" customFormat="1"/>
    <row r="276" s="66" customFormat="1"/>
    <row r="277" s="66" customFormat="1"/>
    <row r="278" s="66" customFormat="1"/>
    <row r="279" s="66" customFormat="1"/>
    <row r="280" s="66" customFormat="1"/>
    <row r="281" s="66" customFormat="1"/>
    <row r="282" s="66" customFormat="1"/>
    <row r="283" s="66" customFormat="1"/>
    <row r="284" s="66" customFormat="1"/>
    <row r="285" s="66" customFormat="1"/>
    <row r="286" s="66" customFormat="1"/>
    <row r="287" s="66" customFormat="1"/>
    <row r="288" s="66" customFormat="1"/>
    <row r="289" s="66" customFormat="1"/>
    <row r="290" s="66" customFormat="1"/>
    <row r="291" s="66" customFormat="1"/>
    <row r="292" s="66" customFormat="1"/>
    <row r="293" s="66" customFormat="1"/>
    <row r="294" s="66" customFormat="1"/>
    <row r="295" s="66" customFormat="1"/>
    <row r="296" s="66" customFormat="1"/>
    <row r="297" s="66" customFormat="1"/>
    <row r="298" s="66" customFormat="1"/>
    <row r="299" s="66" customFormat="1"/>
    <row r="300" s="66" customFormat="1"/>
    <row r="301" s="66" customFormat="1"/>
    <row r="302" s="66" customFormat="1"/>
    <row r="303" s="66" customFormat="1"/>
    <row r="304" s="66" customFormat="1"/>
    <row r="305" s="66" customFormat="1"/>
    <row r="306" s="66" customFormat="1"/>
    <row r="307" s="66" customFormat="1"/>
    <row r="308" s="66" customFormat="1"/>
    <row r="309" s="66" customFormat="1"/>
    <row r="310" s="66" customFormat="1"/>
    <row r="311" s="66" customFormat="1"/>
    <row r="312" s="66" customFormat="1"/>
    <row r="313" s="66" customFormat="1"/>
    <row r="314" s="66" customFormat="1"/>
    <row r="315" s="66" customFormat="1"/>
    <row r="316" s="66" customFormat="1"/>
    <row r="317" s="66" customFormat="1"/>
    <row r="318" s="66" customFormat="1"/>
    <row r="319" s="66" customFormat="1"/>
    <row r="320" s="66" customFormat="1"/>
    <row r="321" s="66" customFormat="1"/>
    <row r="322" s="66" customFormat="1"/>
    <row r="323" s="66" customFormat="1"/>
    <row r="324" s="66" customFormat="1"/>
    <row r="325" s="66" customFormat="1"/>
    <row r="326" s="66" customFormat="1"/>
    <row r="327" s="66" customFormat="1"/>
    <row r="328" s="66" customFormat="1"/>
    <row r="329" s="66" customFormat="1"/>
    <row r="330" s="66" customFormat="1"/>
    <row r="331" s="66" customFormat="1"/>
    <row r="332" s="66" customFormat="1"/>
    <row r="333" s="66" customFormat="1"/>
    <row r="334" s="66" customFormat="1"/>
    <row r="335" s="66" customFormat="1"/>
    <row r="336" s="66" customFormat="1"/>
    <row r="337" s="66" customFormat="1"/>
    <row r="338" s="66" customFormat="1"/>
    <row r="339" s="66" customFormat="1"/>
    <row r="340" s="66" customFormat="1"/>
    <row r="341" s="66" customFormat="1"/>
    <row r="342" s="66" customFormat="1"/>
    <row r="343" s="66" customFormat="1"/>
    <row r="344" s="66" customFormat="1"/>
    <row r="345" s="66" customFormat="1"/>
    <row r="346" s="66" customFormat="1"/>
    <row r="347" s="66" customFormat="1"/>
    <row r="348" s="66" customFormat="1"/>
    <row r="349" s="66" customFormat="1"/>
    <row r="350" s="66" customFormat="1"/>
    <row r="351" s="66" customFormat="1"/>
    <row r="352" s="66" customFormat="1"/>
    <row r="353" s="66" customFormat="1"/>
    <row r="354" s="66" customFormat="1"/>
    <row r="355" s="66" customFormat="1"/>
    <row r="356" s="66" customFormat="1"/>
    <row r="357" s="66" customFormat="1"/>
    <row r="358" s="66" customFormat="1"/>
    <row r="359" s="66" customFormat="1"/>
    <row r="360" s="66" customFormat="1"/>
    <row r="361" s="66" customFormat="1"/>
    <row r="362" s="66" customFormat="1"/>
    <row r="363" s="66" customFormat="1"/>
    <row r="364" s="66" customFormat="1"/>
    <row r="365" s="66" customFormat="1"/>
    <row r="366" s="66" customFormat="1"/>
    <row r="367" s="66" customFormat="1"/>
    <row r="368" s="66" customFormat="1"/>
    <row r="369" s="66" customFormat="1"/>
    <row r="370" s="66" customFormat="1"/>
    <row r="371" s="66" customFormat="1"/>
    <row r="372" s="66" customFormat="1"/>
    <row r="373" s="66" customFormat="1"/>
    <row r="374" s="66" customFormat="1"/>
    <row r="375" s="66" customFormat="1"/>
    <row r="376" s="66" customFormat="1"/>
    <row r="377" s="66" customFormat="1"/>
    <row r="378" s="66" customFormat="1"/>
    <row r="379" s="66" customFormat="1"/>
    <row r="380" s="66" customFormat="1"/>
    <row r="381" s="66" customFormat="1"/>
    <row r="382" s="66" customFormat="1"/>
    <row r="383" s="66" customFormat="1"/>
    <row r="384" s="66" customFormat="1"/>
    <row r="385" s="66" customFormat="1"/>
    <row r="386" s="66" customFormat="1"/>
    <row r="387" s="66" customFormat="1"/>
    <row r="388" s="66" customFormat="1"/>
    <row r="389" s="66" customFormat="1"/>
    <row r="390" s="66" customFormat="1"/>
    <row r="391" s="66" customFormat="1"/>
    <row r="392" s="66" customFormat="1"/>
    <row r="393" s="66" customFormat="1"/>
    <row r="394" s="66" customFormat="1"/>
    <row r="395" s="66" customFormat="1"/>
    <row r="396" s="66" customFormat="1"/>
    <row r="397" s="66" customFormat="1"/>
    <row r="398" s="66" customFormat="1"/>
    <row r="399" s="66" customFormat="1"/>
    <row r="400" s="66" customFormat="1"/>
    <row r="401" s="66" customFormat="1"/>
    <row r="402" s="66" customFormat="1"/>
    <row r="403" s="66" customFormat="1"/>
    <row r="404" s="66" customFormat="1"/>
    <row r="405" s="66" customFormat="1"/>
    <row r="406" s="66" customFormat="1"/>
    <row r="407" s="66" customFormat="1"/>
    <row r="408" s="66" customFormat="1"/>
    <row r="409" s="66" customFormat="1"/>
    <row r="410" s="66" customFormat="1"/>
    <row r="411" s="66" customFormat="1"/>
    <row r="412" s="66" customFormat="1"/>
    <row r="413" s="66" customFormat="1"/>
    <row r="414" s="66" customFormat="1"/>
    <row r="415" s="66" customFormat="1"/>
    <row r="416" s="66" customFormat="1"/>
    <row r="417" s="66" customFormat="1"/>
    <row r="418" s="66" customFormat="1"/>
    <row r="419" s="66" customFormat="1"/>
    <row r="420" s="66" customFormat="1"/>
    <row r="421" s="66" customFormat="1"/>
    <row r="422" s="66" customFormat="1"/>
    <row r="423" s="66" customFormat="1"/>
    <row r="424" s="66" customFormat="1"/>
    <row r="425" s="66" customFormat="1"/>
    <row r="426" s="66" customFormat="1"/>
    <row r="427" s="66" customFormat="1"/>
    <row r="428" s="66" customFormat="1"/>
    <row r="429" s="66" customFormat="1"/>
    <row r="430" s="66" customFormat="1"/>
    <row r="431" s="66" customFormat="1"/>
    <row r="432" s="66" customFormat="1"/>
    <row r="433" s="66" customFormat="1"/>
    <row r="434" s="66" customFormat="1"/>
    <row r="435" s="66" customFormat="1"/>
    <row r="436" s="66" customFormat="1"/>
    <row r="437" s="66" customFormat="1"/>
    <row r="438" s="66" customFormat="1"/>
    <row r="439" s="66" customFormat="1"/>
    <row r="440" s="66" customFormat="1"/>
    <row r="441" s="66" customFormat="1"/>
    <row r="442" s="66" customFormat="1"/>
    <row r="443" s="66" customFormat="1"/>
    <row r="444" s="66" customFormat="1"/>
    <row r="445" s="66" customFormat="1"/>
    <row r="446" s="66" customFormat="1"/>
    <row r="447" s="66" customFormat="1"/>
    <row r="448" s="66" customFormat="1"/>
    <row r="449" s="66" customFormat="1"/>
    <row r="450" s="66" customFormat="1"/>
    <row r="451" s="66" customFormat="1"/>
    <row r="452" s="66" customFormat="1"/>
    <row r="453" s="66" customFormat="1"/>
    <row r="454" s="66" customFormat="1"/>
    <row r="455" s="66" customFormat="1"/>
    <row r="456" s="66" customFormat="1"/>
    <row r="457" s="66" customFormat="1"/>
    <row r="458" s="66" customFormat="1"/>
    <row r="459" s="66" customFormat="1"/>
    <row r="460" s="66" customFormat="1"/>
    <row r="461" s="66" customFormat="1"/>
    <row r="462" s="66" customFormat="1"/>
    <row r="463" s="66" customFormat="1"/>
    <row r="464" s="66" customFormat="1"/>
    <row r="465" s="66" customFormat="1"/>
    <row r="466" s="66" customFormat="1"/>
    <row r="467" s="66" customFormat="1"/>
    <row r="468" s="66" customFormat="1"/>
    <row r="469" s="66" customFormat="1"/>
    <row r="470" s="66" customFormat="1"/>
    <row r="471" s="66" customFormat="1"/>
    <row r="472" s="66" customFormat="1"/>
    <row r="473" s="66" customFormat="1"/>
    <row r="474" s="66" customFormat="1"/>
    <row r="475" s="66" customFormat="1"/>
    <row r="476" s="66" customFormat="1"/>
    <row r="477" s="66" customFormat="1"/>
    <row r="478" s="66" customFormat="1"/>
    <row r="479" s="66" customFormat="1"/>
    <row r="480" s="66" customFormat="1"/>
    <row r="481" s="66" customFormat="1"/>
    <row r="482" s="66" customFormat="1"/>
    <row r="483" s="66" customFormat="1"/>
    <row r="484" s="66" customFormat="1"/>
    <row r="485" s="66" customFormat="1"/>
    <row r="486" s="66" customFormat="1"/>
    <row r="487" s="66" customFormat="1"/>
    <row r="488" s="66" customFormat="1"/>
    <row r="489" s="66" customFormat="1"/>
    <row r="490" s="66" customFormat="1"/>
    <row r="491" s="66" customFormat="1"/>
    <row r="492" s="66" customFormat="1"/>
    <row r="493" s="66" customFormat="1"/>
    <row r="494" s="66" customFormat="1"/>
    <row r="495" s="66" customFormat="1"/>
    <row r="496" s="66" customFormat="1"/>
    <row r="497" s="66" customFormat="1"/>
    <row r="498" s="66" customFormat="1"/>
    <row r="499" s="66" customFormat="1"/>
    <row r="500" s="66" customFormat="1"/>
    <row r="501" s="66" customFormat="1"/>
    <row r="502" s="66" customFormat="1"/>
    <row r="503" s="66" customFormat="1"/>
    <row r="504" s="66" customFormat="1"/>
    <row r="505" s="66" customFormat="1"/>
    <row r="506" s="66" customFormat="1"/>
    <row r="507" s="66" customFormat="1"/>
    <row r="508" s="66" customFormat="1"/>
    <row r="509" s="66" customFormat="1"/>
    <row r="510" s="66" customFormat="1"/>
    <row r="511" s="66" customFormat="1"/>
    <row r="512" s="66" customFormat="1"/>
    <row r="513" s="66" customFormat="1"/>
    <row r="514" s="66" customFormat="1"/>
    <row r="515" s="66" customFormat="1"/>
    <row r="516" s="66" customFormat="1"/>
    <row r="517" s="66" customFormat="1"/>
    <row r="518" s="66" customFormat="1"/>
    <row r="519" s="66" customFormat="1"/>
    <row r="520" s="66" customFormat="1"/>
    <row r="521" s="66" customFormat="1"/>
    <row r="522" s="66" customFormat="1"/>
    <row r="523" s="66" customFormat="1"/>
    <row r="524" s="66" customFormat="1"/>
    <row r="525" s="66" customFormat="1"/>
    <row r="526" s="66" customFormat="1"/>
    <row r="527" s="66" customFormat="1"/>
    <row r="528" s="66" customFormat="1"/>
  </sheetData>
  <mergeCells count="2">
    <mergeCell ref="E11:G11"/>
    <mergeCell ref="E12:G12"/>
  </mergeCells>
  <printOptions horizontalCentered="1" gridLines="1" gridLinesSet="0"/>
  <pageMargins left="0.39370078740157499" right="0.39370078740157499" top="0.74803149606299202" bottom="0.23622047244094499" header="0.118110236220472" footer="0.23622047244094499"/>
  <pageSetup paperSize="9" scale="98" orientation="portrait" r:id="rId1"/>
  <headerFooter scaleWithDoc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transitionEvaluation="1">
    <pageSetUpPr fitToPage="1"/>
  </sheetPr>
  <dimension ref="A1:J391"/>
  <sheetViews>
    <sheetView view="pageBreakPreview" zoomScale="90" zoomScaleSheetLayoutView="90" workbookViewId="0">
      <selection activeCell="C6" sqref="C6"/>
    </sheetView>
  </sheetViews>
  <sheetFormatPr defaultColWidth="6.7109375" defaultRowHeight="14.25"/>
  <cols>
    <col min="1" max="1" width="1.140625" style="73" customWidth="1"/>
    <col min="2" max="2" width="11.85546875" style="73" customWidth="1"/>
    <col min="3" max="3" width="30.5703125" style="73" customWidth="1"/>
    <col min="4" max="4" width="9.7109375" style="73" customWidth="1"/>
    <col min="5" max="5" width="9.42578125" style="73" customWidth="1"/>
    <col min="6" max="6" width="12.7109375" style="73" customWidth="1"/>
    <col min="7" max="7" width="3.42578125" style="73" customWidth="1"/>
    <col min="8" max="8" width="9.7109375" style="73" customWidth="1"/>
    <col min="9" max="9" width="9.42578125" style="73" customWidth="1"/>
    <col min="10" max="10" width="12.7109375" style="73" customWidth="1"/>
    <col min="11" max="12" width="6.7109375" style="73" customWidth="1"/>
    <col min="13" max="15" width="6.7109375" style="73"/>
    <col min="16" max="16" width="6.7109375" style="73" customWidth="1"/>
    <col min="17" max="16384" width="6.7109375" style="73"/>
  </cols>
  <sheetData>
    <row r="1" spans="1:10" ht="15" customHeight="1">
      <c r="J1" s="72" t="s">
        <v>33</v>
      </c>
    </row>
    <row r="2" spans="1:10" ht="15" customHeight="1">
      <c r="J2" s="74" t="s">
        <v>32</v>
      </c>
    </row>
    <row r="3" spans="1:10" ht="9.6" customHeight="1"/>
    <row r="4" spans="1:10" ht="9.6" customHeight="1"/>
    <row r="5" spans="1:10" ht="15" customHeight="1">
      <c r="B5" s="70" t="s">
        <v>767</v>
      </c>
      <c r="C5" s="72" t="s">
        <v>1070</v>
      </c>
    </row>
    <row r="6" spans="1:10" ht="15" customHeight="1">
      <c r="B6" s="71" t="s">
        <v>769</v>
      </c>
      <c r="C6" s="74" t="s">
        <v>1071</v>
      </c>
    </row>
    <row r="7" spans="1:10" ht="9.9499999999999993" customHeight="1" thickBot="1">
      <c r="A7" s="74" t="s">
        <v>576</v>
      </c>
    </row>
    <row r="8" spans="1:10" ht="3.75" customHeight="1" thickTop="1">
      <c r="A8" s="619"/>
      <c r="B8" s="619"/>
      <c r="C8" s="619"/>
      <c r="D8" s="619"/>
      <c r="E8" s="619"/>
      <c r="F8" s="619"/>
      <c r="G8" s="619"/>
      <c r="H8" s="619"/>
      <c r="I8" s="619"/>
      <c r="J8" s="619"/>
    </row>
    <row r="9" spans="1:10" ht="15" customHeight="1">
      <c r="A9" s="66"/>
      <c r="B9" s="77" t="s">
        <v>545</v>
      </c>
      <c r="C9" s="82"/>
      <c r="D9" s="1131" t="s">
        <v>546</v>
      </c>
      <c r="E9" s="1131"/>
      <c r="F9" s="1131"/>
      <c r="G9" s="457"/>
      <c r="H9" s="1131" t="s">
        <v>547</v>
      </c>
      <c r="I9" s="1131"/>
      <c r="J9" s="1131"/>
    </row>
    <row r="10" spans="1:10" ht="15" customHeight="1">
      <c r="A10" s="66"/>
      <c r="B10" s="68" t="s">
        <v>548</v>
      </c>
      <c r="C10" s="67"/>
      <c r="D10" s="1130" t="s">
        <v>549</v>
      </c>
      <c r="E10" s="1130"/>
      <c r="F10" s="1130"/>
      <c r="G10" s="907"/>
      <c r="H10" s="1130" t="s">
        <v>550</v>
      </c>
      <c r="I10" s="1130"/>
      <c r="J10" s="1130"/>
    </row>
    <row r="11" spans="1:10" ht="15" customHeight="1">
      <c r="A11" s="66"/>
      <c r="B11" s="66"/>
      <c r="C11" s="82"/>
      <c r="D11" s="623" t="s">
        <v>25</v>
      </c>
      <c r="E11" s="623" t="s">
        <v>42</v>
      </c>
      <c r="F11" s="623" t="s">
        <v>41</v>
      </c>
      <c r="G11" s="66"/>
      <c r="H11" s="623" t="s">
        <v>25</v>
      </c>
      <c r="I11" s="623" t="s">
        <v>42</v>
      </c>
      <c r="J11" s="623" t="s">
        <v>41</v>
      </c>
    </row>
    <row r="12" spans="1:10" ht="15" customHeight="1">
      <c r="A12" s="66"/>
      <c r="B12" s="66"/>
      <c r="C12" s="66"/>
      <c r="D12" s="629" t="s">
        <v>22</v>
      </c>
      <c r="E12" s="629" t="s">
        <v>39</v>
      </c>
      <c r="F12" s="629" t="s">
        <v>38</v>
      </c>
      <c r="G12" s="623"/>
      <c r="H12" s="629" t="s">
        <v>22</v>
      </c>
      <c r="I12" s="629" t="s">
        <v>39</v>
      </c>
      <c r="J12" s="629" t="s">
        <v>38</v>
      </c>
    </row>
    <row r="13" spans="1:10" ht="2.25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</row>
    <row r="14" spans="1:10" ht="3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</row>
    <row r="15" spans="1:10" ht="16.5" customHeight="1">
      <c r="A15" s="66"/>
      <c r="B15" s="77" t="s">
        <v>25</v>
      </c>
      <c r="C15" s="66"/>
      <c r="D15" s="111">
        <f>SUM(E15:F15)</f>
        <v>3814</v>
      </c>
      <c r="E15" s="111">
        <f>SUM(E18:E34)</f>
        <v>2089</v>
      </c>
      <c r="F15" s="111">
        <f>SUM(F18:F34)</f>
        <v>1725</v>
      </c>
      <c r="G15" s="111"/>
      <c r="H15" s="111">
        <f>SUM(I15:J15)</f>
        <v>15030</v>
      </c>
      <c r="I15" s="111">
        <f>SUM(I18:I34)</f>
        <v>5820</v>
      </c>
      <c r="J15" s="111">
        <f>SUM(J18:J34)</f>
        <v>9210</v>
      </c>
    </row>
    <row r="16" spans="1:10" ht="15" customHeight="1">
      <c r="A16" s="66"/>
      <c r="B16" s="112" t="s">
        <v>22</v>
      </c>
      <c r="C16" s="66"/>
      <c r="D16" s="102"/>
      <c r="E16" s="102"/>
      <c r="F16" s="102"/>
      <c r="G16" s="102"/>
      <c r="H16" s="102"/>
      <c r="I16" s="102"/>
      <c r="J16" s="102"/>
    </row>
    <row r="17" spans="1:10" ht="6" customHeight="1">
      <c r="A17" s="66"/>
      <c r="B17" s="68"/>
      <c r="C17" s="66"/>
      <c r="D17" s="102"/>
      <c r="E17" s="102"/>
      <c r="F17" s="102"/>
      <c r="G17" s="102"/>
      <c r="H17" s="102"/>
      <c r="I17" s="102"/>
      <c r="J17" s="102"/>
    </row>
    <row r="18" spans="1:10" ht="15" customHeight="1">
      <c r="A18" s="66"/>
      <c r="B18" s="77" t="s">
        <v>23</v>
      </c>
      <c r="C18" s="66"/>
      <c r="D18" s="1087">
        <f>SUM(E18:F18)</f>
        <v>370</v>
      </c>
      <c r="E18" s="540">
        <v>171</v>
      </c>
      <c r="F18" s="540">
        <v>199</v>
      </c>
      <c r="H18" s="1087">
        <f>SUM(I18:J18)</f>
        <v>2400</v>
      </c>
      <c r="I18" s="541">
        <v>532</v>
      </c>
      <c r="J18" s="540">
        <v>1868</v>
      </c>
    </row>
    <row r="19" spans="1:10" ht="15" customHeight="1">
      <c r="A19" s="66"/>
      <c r="B19" s="68" t="s">
        <v>18</v>
      </c>
      <c r="C19" s="66"/>
    </row>
    <row r="20" spans="1:10" ht="15" customHeight="1">
      <c r="A20" s="66"/>
      <c r="B20" s="77" t="s">
        <v>551</v>
      </c>
      <c r="C20" s="66"/>
      <c r="D20" s="1087">
        <f>SUM(E20:F20)</f>
        <v>382</v>
      </c>
      <c r="E20" s="540">
        <v>229</v>
      </c>
      <c r="F20" s="540">
        <v>153</v>
      </c>
      <c r="H20" s="1087">
        <f>SUM(I20:J20)</f>
        <v>1056</v>
      </c>
      <c r="I20" s="541">
        <v>382</v>
      </c>
      <c r="J20" s="540">
        <v>674</v>
      </c>
    </row>
    <row r="21" spans="1:10" ht="15" customHeight="1">
      <c r="A21" s="66"/>
      <c r="B21" s="68" t="s">
        <v>552</v>
      </c>
      <c r="C21" s="77"/>
    </row>
    <row r="22" spans="1:10" ht="15" customHeight="1">
      <c r="A22" s="66"/>
      <c r="B22" s="77" t="s">
        <v>553</v>
      </c>
      <c r="C22" s="66"/>
      <c r="D22" s="1087">
        <f>SUM(E22:F22)</f>
        <v>979</v>
      </c>
      <c r="E22" s="540">
        <v>578</v>
      </c>
      <c r="F22" s="540">
        <v>401</v>
      </c>
      <c r="H22" s="1087">
        <f>SUM(I22:J22)</f>
        <v>4632</v>
      </c>
      <c r="I22" s="541">
        <v>1816</v>
      </c>
      <c r="J22" s="540">
        <v>2816</v>
      </c>
    </row>
    <row r="23" spans="1:10" ht="15" customHeight="1">
      <c r="A23" s="66"/>
      <c r="B23" s="68" t="s">
        <v>554</v>
      </c>
      <c r="C23" s="66"/>
    </row>
    <row r="24" spans="1:10" ht="15" customHeight="1">
      <c r="A24" s="66"/>
      <c r="B24" s="77" t="s">
        <v>555</v>
      </c>
      <c r="C24" s="66"/>
      <c r="D24" s="1087">
        <f>SUM(E24:F24)</f>
        <v>690</v>
      </c>
      <c r="E24" s="540">
        <v>352</v>
      </c>
      <c r="F24" s="540">
        <v>338</v>
      </c>
      <c r="H24" s="1087">
        <f>SUM(I24:J24)</f>
        <v>2069</v>
      </c>
      <c r="I24" s="541">
        <v>855</v>
      </c>
      <c r="J24" s="540">
        <v>1214</v>
      </c>
    </row>
    <row r="25" spans="1:10" ht="15" customHeight="1">
      <c r="A25" s="66"/>
      <c r="B25" s="68" t="s">
        <v>1066</v>
      </c>
      <c r="C25" s="66"/>
    </row>
    <row r="26" spans="1:10" ht="15" customHeight="1">
      <c r="A26" s="66"/>
      <c r="B26" s="77" t="s">
        <v>556</v>
      </c>
      <c r="C26" s="66"/>
      <c r="D26" s="1087">
        <f>SUM(E26:F26)</f>
        <v>903</v>
      </c>
      <c r="E26" s="540">
        <v>541</v>
      </c>
      <c r="F26" s="540">
        <v>362</v>
      </c>
      <c r="H26" s="1087">
        <f>SUM(I26:J26)</f>
        <v>2615</v>
      </c>
      <c r="I26" s="541">
        <v>1388</v>
      </c>
      <c r="J26" s="540">
        <v>1227</v>
      </c>
    </row>
    <row r="27" spans="1:10" ht="15" customHeight="1">
      <c r="A27" s="66"/>
      <c r="B27" s="68" t="s">
        <v>557</v>
      </c>
      <c r="C27" s="66"/>
      <c r="D27" s="108"/>
      <c r="E27" s="102"/>
      <c r="F27" s="102"/>
      <c r="G27" s="102"/>
      <c r="H27" s="108"/>
      <c r="I27" s="109"/>
      <c r="J27" s="113"/>
    </row>
    <row r="28" spans="1:10" ht="15" customHeight="1">
      <c r="A28" s="66"/>
      <c r="B28" s="77" t="s">
        <v>558</v>
      </c>
      <c r="C28" s="66"/>
      <c r="D28" s="1087">
        <f>SUM(E28:F28)</f>
        <v>136</v>
      </c>
      <c r="E28" s="540">
        <v>78</v>
      </c>
      <c r="F28" s="540">
        <v>58</v>
      </c>
      <c r="H28" s="1087">
        <f>SUM(I28:J28)</f>
        <v>337</v>
      </c>
      <c r="I28" s="541">
        <v>123</v>
      </c>
      <c r="J28" s="540">
        <v>214</v>
      </c>
    </row>
    <row r="29" spans="1:10" ht="15" customHeight="1">
      <c r="A29" s="66"/>
      <c r="B29" s="82" t="s">
        <v>559</v>
      </c>
      <c r="C29" s="68"/>
      <c r="D29" s="108"/>
      <c r="E29" s="102"/>
      <c r="F29" s="102"/>
      <c r="G29" s="102"/>
      <c r="H29" s="108"/>
      <c r="I29" s="109"/>
      <c r="J29" s="102"/>
    </row>
    <row r="30" spans="1:10" ht="15" customHeight="1">
      <c r="A30" s="66"/>
      <c r="B30" s="77" t="s">
        <v>560</v>
      </c>
      <c r="C30" s="66"/>
      <c r="D30" s="1087">
        <f>SUM(E30:F30)</f>
        <v>300</v>
      </c>
      <c r="E30" s="540">
        <v>120</v>
      </c>
      <c r="F30" s="540">
        <v>180</v>
      </c>
      <c r="H30" s="1087">
        <f>SUM(I30:J30)</f>
        <v>1471</v>
      </c>
      <c r="I30" s="541">
        <v>514</v>
      </c>
      <c r="J30" s="540">
        <v>957</v>
      </c>
    </row>
    <row r="31" spans="1:10" ht="15" customHeight="1">
      <c r="A31" s="66"/>
      <c r="B31" s="68" t="s">
        <v>561</v>
      </c>
      <c r="C31" s="66"/>
      <c r="D31" s="108"/>
      <c r="E31" s="102"/>
      <c r="F31" s="102"/>
      <c r="G31" s="102"/>
      <c r="H31" s="108"/>
      <c r="I31" s="109"/>
      <c r="J31" s="113"/>
    </row>
    <row r="32" spans="1:10" ht="15" customHeight="1">
      <c r="A32" s="66"/>
      <c r="B32" s="77" t="s">
        <v>562</v>
      </c>
      <c r="C32" s="68"/>
      <c r="D32" s="1087">
        <f>SUM(E32:F32)</f>
        <v>45</v>
      </c>
      <c r="E32" s="539">
        <v>15</v>
      </c>
      <c r="F32" s="539">
        <v>30</v>
      </c>
      <c r="H32" s="1087">
        <f>SUM(I32:J32)</f>
        <v>414</v>
      </c>
      <c r="I32" s="539">
        <v>207</v>
      </c>
      <c r="J32" s="539">
        <v>207</v>
      </c>
    </row>
    <row r="33" spans="1:10" ht="15" customHeight="1">
      <c r="A33" s="66"/>
      <c r="B33" s="82" t="s">
        <v>563</v>
      </c>
      <c r="C33" s="68"/>
      <c r="D33" s="108"/>
      <c r="E33" s="102"/>
      <c r="F33" s="102"/>
      <c r="G33" s="102"/>
      <c r="H33" s="108"/>
      <c r="I33" s="109"/>
      <c r="J33" s="102"/>
    </row>
    <row r="34" spans="1:10" ht="15" customHeight="1">
      <c r="A34" s="66"/>
      <c r="B34" s="77" t="s">
        <v>564</v>
      </c>
      <c r="C34" s="66"/>
      <c r="D34" s="1087">
        <f>SUM(E34:F34)</f>
        <v>9</v>
      </c>
      <c r="E34" s="542">
        <v>5</v>
      </c>
      <c r="F34" s="542">
        <v>4</v>
      </c>
      <c r="H34" s="1087">
        <f>SUM(I34:J34)</f>
        <v>36</v>
      </c>
      <c r="I34" s="543">
        <v>3</v>
      </c>
      <c r="J34" s="543">
        <v>33</v>
      </c>
    </row>
    <row r="35" spans="1:10" ht="15" customHeight="1">
      <c r="A35" s="66"/>
      <c r="B35" s="68" t="s">
        <v>793</v>
      </c>
      <c r="C35" s="66"/>
      <c r="D35" s="108"/>
      <c r="E35" s="102"/>
      <c r="F35" s="102"/>
      <c r="G35" s="102"/>
      <c r="H35" s="108"/>
      <c r="I35" s="109"/>
      <c r="J35" s="113"/>
    </row>
    <row r="36" spans="1:10" ht="2.25" customHeight="1">
      <c r="A36" s="85"/>
      <c r="B36" s="87"/>
      <c r="C36" s="88"/>
      <c r="D36" s="106"/>
      <c r="E36" s="106"/>
      <c r="F36" s="106"/>
      <c r="G36" s="106"/>
      <c r="H36" s="114"/>
      <c r="I36" s="106"/>
      <c r="J36" s="106"/>
    </row>
    <row r="37" spans="1:10" ht="7.5" customHeight="1" thickBot="1">
      <c r="A37" s="66"/>
      <c r="B37" s="66"/>
      <c r="C37" s="66"/>
      <c r="D37" s="66"/>
      <c r="E37" s="66"/>
      <c r="F37" s="77"/>
      <c r="G37" s="77"/>
      <c r="H37" s="66"/>
      <c r="I37" s="66"/>
      <c r="J37" s="66"/>
    </row>
    <row r="38" spans="1:10" ht="3" customHeight="1" thickTop="1">
      <c r="A38" s="619"/>
      <c r="B38" s="1078"/>
      <c r="C38" s="1078"/>
      <c r="D38" s="1078"/>
      <c r="E38" s="1078"/>
      <c r="F38" s="1078"/>
      <c r="G38" s="1078"/>
      <c r="H38" s="1078"/>
      <c r="I38" s="1078"/>
      <c r="J38" s="1078"/>
    </row>
    <row r="39" spans="1:10" ht="15" customHeight="1">
      <c r="A39" s="66"/>
      <c r="B39" s="77" t="s">
        <v>545</v>
      </c>
      <c r="C39" s="82"/>
      <c r="D39" s="1131" t="s">
        <v>565</v>
      </c>
      <c r="E39" s="1131"/>
      <c r="F39" s="1131"/>
      <c r="G39" s="457"/>
      <c r="H39" s="1131" t="s">
        <v>566</v>
      </c>
      <c r="I39" s="1131"/>
      <c r="J39" s="1131"/>
    </row>
    <row r="40" spans="1:10" ht="15" customHeight="1">
      <c r="A40" s="66"/>
      <c r="B40" s="68" t="s">
        <v>548</v>
      </c>
      <c r="C40" s="67"/>
      <c r="D40" s="1130" t="s">
        <v>567</v>
      </c>
      <c r="E40" s="1130"/>
      <c r="F40" s="1130"/>
      <c r="G40" s="907"/>
      <c r="H40" s="1130" t="s">
        <v>568</v>
      </c>
      <c r="I40" s="1130"/>
      <c r="J40" s="1130"/>
    </row>
    <row r="41" spans="1:10" ht="15" customHeight="1">
      <c r="A41" s="66"/>
      <c r="B41" s="66"/>
      <c r="C41" s="82"/>
      <c r="D41" s="623" t="s">
        <v>25</v>
      </c>
      <c r="E41" s="623" t="s">
        <v>42</v>
      </c>
      <c r="F41" s="623" t="s">
        <v>41</v>
      </c>
      <c r="G41" s="66"/>
      <c r="H41" s="623" t="s">
        <v>25</v>
      </c>
      <c r="I41" s="623" t="s">
        <v>42</v>
      </c>
      <c r="J41" s="623" t="s">
        <v>41</v>
      </c>
    </row>
    <row r="42" spans="1:10" ht="15" customHeight="1">
      <c r="A42" s="66"/>
      <c r="B42" s="66"/>
      <c r="C42" s="66"/>
      <c r="D42" s="629" t="s">
        <v>22</v>
      </c>
      <c r="E42" s="629" t="s">
        <v>39</v>
      </c>
      <c r="F42" s="629" t="s">
        <v>38</v>
      </c>
      <c r="G42" s="623"/>
      <c r="H42" s="629" t="s">
        <v>22</v>
      </c>
      <c r="I42" s="629" t="s">
        <v>39</v>
      </c>
      <c r="J42" s="629" t="s">
        <v>38</v>
      </c>
    </row>
    <row r="43" spans="1:10" ht="3.75" customHeight="1">
      <c r="A43" s="85"/>
      <c r="B43" s="85"/>
      <c r="C43" s="85"/>
      <c r="D43" s="85"/>
      <c r="E43" s="85"/>
      <c r="F43" s="85"/>
      <c r="G43" s="85"/>
      <c r="H43" s="85"/>
      <c r="I43" s="85"/>
      <c r="J43" s="85"/>
    </row>
    <row r="44" spans="1:10" ht="3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</row>
    <row r="45" spans="1:10" ht="16.5" customHeight="1">
      <c r="A45" s="66"/>
      <c r="B45" s="77" t="s">
        <v>25</v>
      </c>
      <c r="C45" s="66"/>
      <c r="D45" s="111">
        <f>SUM(E45:F45)</f>
        <v>1429</v>
      </c>
      <c r="E45" s="113">
        <f>SUM(E48:E64)</f>
        <v>498</v>
      </c>
      <c r="F45" s="113">
        <f>SUM(F48:F64)</f>
        <v>931</v>
      </c>
      <c r="G45" s="113"/>
      <c r="H45" s="111">
        <f>SUM(I45:J45)</f>
        <v>91822</v>
      </c>
      <c r="I45" s="113">
        <f>SUM(I48:I64)</f>
        <v>32563</v>
      </c>
      <c r="J45" s="113">
        <f>SUM(J48:J64)</f>
        <v>59259</v>
      </c>
    </row>
    <row r="46" spans="1:10" ht="15" customHeight="1">
      <c r="A46" s="66"/>
      <c r="B46" s="112" t="s">
        <v>22</v>
      </c>
      <c r="C46" s="66"/>
      <c r="D46" s="102"/>
      <c r="E46" s="102"/>
      <c r="F46" s="102"/>
      <c r="G46" s="102"/>
      <c r="H46" s="102"/>
      <c r="I46" s="102"/>
      <c r="J46" s="102"/>
    </row>
    <row r="47" spans="1:10" ht="6" customHeight="1">
      <c r="A47" s="66"/>
      <c r="B47" s="68"/>
      <c r="C47" s="66"/>
      <c r="D47" s="102"/>
      <c r="E47" s="102"/>
      <c r="F47" s="102"/>
      <c r="G47" s="102"/>
      <c r="H47" s="102"/>
      <c r="I47" s="102"/>
      <c r="J47" s="102"/>
    </row>
    <row r="48" spans="1:10" ht="15" customHeight="1">
      <c r="A48" s="66"/>
      <c r="B48" s="77" t="s">
        <v>23</v>
      </c>
      <c r="C48" s="66"/>
      <c r="D48" s="1087">
        <f>SUM(E48:F48)</f>
        <v>696</v>
      </c>
      <c r="E48" s="468">
        <v>167</v>
      </c>
      <c r="F48" s="468">
        <v>529</v>
      </c>
      <c r="H48" s="1087">
        <f>SUM(I48:J48)</f>
        <v>5653</v>
      </c>
      <c r="I48" s="108">
        <v>1500</v>
      </c>
      <c r="J48" s="468">
        <v>4153</v>
      </c>
    </row>
    <row r="49" spans="1:10" ht="15" customHeight="1">
      <c r="A49" s="66"/>
      <c r="B49" s="68" t="s">
        <v>18</v>
      </c>
      <c r="C49" s="66"/>
    </row>
    <row r="50" spans="1:10" ht="15" customHeight="1">
      <c r="A50" s="66"/>
      <c r="B50" s="77" t="s">
        <v>551</v>
      </c>
      <c r="C50" s="66"/>
      <c r="D50" s="1088" t="s">
        <v>43</v>
      </c>
      <c r="E50" s="103" t="s">
        <v>43</v>
      </c>
      <c r="F50" s="103" t="s">
        <v>43</v>
      </c>
      <c r="H50" s="1087">
        <f>SUM(I50:J50)</f>
        <v>8149</v>
      </c>
      <c r="I50" s="108">
        <v>2440</v>
      </c>
      <c r="J50" s="109">
        <v>5709</v>
      </c>
    </row>
    <row r="51" spans="1:10" ht="15" customHeight="1">
      <c r="A51" s="66"/>
      <c r="B51" s="68" t="s">
        <v>552</v>
      </c>
      <c r="C51" s="77"/>
    </row>
    <row r="52" spans="1:10" ht="15" customHeight="1">
      <c r="A52" s="66"/>
      <c r="B52" s="77" t="s">
        <v>553</v>
      </c>
      <c r="C52" s="66"/>
      <c r="D52" s="1087">
        <f>SUM(E52:F52)</f>
        <v>553</v>
      </c>
      <c r="E52" s="108">
        <v>170</v>
      </c>
      <c r="F52" s="108">
        <v>383</v>
      </c>
      <c r="H52" s="1087">
        <f>SUM(I52:J52)</f>
        <v>32711</v>
      </c>
      <c r="I52" s="108">
        <v>9240</v>
      </c>
      <c r="J52" s="468">
        <v>23471</v>
      </c>
    </row>
    <row r="53" spans="1:10" ht="15" customHeight="1">
      <c r="A53" s="66"/>
      <c r="B53" s="68" t="s">
        <v>554</v>
      </c>
      <c r="C53" s="66"/>
    </row>
    <row r="54" spans="1:10" ht="15" customHeight="1">
      <c r="A54" s="66"/>
      <c r="B54" s="77" t="s">
        <v>555</v>
      </c>
      <c r="C54" s="66"/>
      <c r="D54" s="108" t="s">
        <v>43</v>
      </c>
      <c r="E54" s="108" t="s">
        <v>43</v>
      </c>
      <c r="F54" s="108" t="s">
        <v>43</v>
      </c>
      <c r="H54" s="1087">
        <f>SUM(I54:J54)</f>
        <v>12789</v>
      </c>
      <c r="I54" s="108">
        <v>4424</v>
      </c>
      <c r="J54" s="102">
        <v>8365</v>
      </c>
    </row>
    <row r="55" spans="1:10" ht="15" customHeight="1">
      <c r="A55" s="66"/>
      <c r="B55" s="68" t="s">
        <v>1066</v>
      </c>
      <c r="C55" s="66"/>
    </row>
    <row r="56" spans="1:10" ht="15" customHeight="1">
      <c r="A56" s="66"/>
      <c r="B56" s="77" t="s">
        <v>556</v>
      </c>
      <c r="C56" s="66"/>
      <c r="D56" s="108" t="s">
        <v>43</v>
      </c>
      <c r="E56" s="108" t="s">
        <v>43</v>
      </c>
      <c r="F56" s="108" t="s">
        <v>43</v>
      </c>
      <c r="H56" s="1087">
        <f>SUM(I56:J56)</f>
        <v>21609</v>
      </c>
      <c r="I56" s="108">
        <v>11611</v>
      </c>
      <c r="J56" s="468">
        <v>9998</v>
      </c>
    </row>
    <row r="57" spans="1:10" ht="15" customHeight="1">
      <c r="A57" s="66"/>
      <c r="B57" s="68" t="s">
        <v>557</v>
      </c>
      <c r="C57" s="66"/>
      <c r="D57" s="108"/>
      <c r="E57" s="102"/>
      <c r="F57" s="102"/>
      <c r="G57" s="102"/>
      <c r="H57" s="108"/>
      <c r="I57" s="109"/>
      <c r="J57" s="102"/>
    </row>
    <row r="58" spans="1:10" ht="15" customHeight="1">
      <c r="A58" s="66"/>
      <c r="B58" s="77" t="s">
        <v>558</v>
      </c>
      <c r="C58" s="66"/>
      <c r="D58" s="108" t="s">
        <v>43</v>
      </c>
      <c r="E58" s="108" t="s">
        <v>43</v>
      </c>
      <c r="F58" s="108" t="s">
        <v>43</v>
      </c>
      <c r="H58" s="1087">
        <f>SUM(I58:J58)</f>
        <v>2478</v>
      </c>
      <c r="I58" s="108">
        <v>934</v>
      </c>
      <c r="J58" s="109">
        <v>1544</v>
      </c>
    </row>
    <row r="59" spans="1:10" ht="15" customHeight="1">
      <c r="A59" s="66"/>
      <c r="B59" s="82" t="s">
        <v>559</v>
      </c>
      <c r="C59" s="68"/>
      <c r="D59" s="108"/>
      <c r="E59" s="102"/>
      <c r="F59" s="102"/>
      <c r="G59" s="102"/>
      <c r="H59" s="108"/>
      <c r="I59" s="102"/>
      <c r="J59" s="102"/>
    </row>
    <row r="60" spans="1:10" ht="15" customHeight="1">
      <c r="A60" s="66"/>
      <c r="B60" s="77" t="s">
        <v>560</v>
      </c>
      <c r="C60" s="66"/>
      <c r="D60" s="108" t="s">
        <v>43</v>
      </c>
      <c r="E60" s="108" t="s">
        <v>43</v>
      </c>
      <c r="F60" s="108" t="s">
        <v>43</v>
      </c>
      <c r="H60" s="1087">
        <f>SUM(I60:J60)</f>
        <v>5091</v>
      </c>
      <c r="I60" s="108">
        <v>1166</v>
      </c>
      <c r="J60" s="468">
        <v>3925</v>
      </c>
    </row>
    <row r="61" spans="1:10" s="66" customFormat="1" ht="15" customHeight="1">
      <c r="B61" s="68" t="s">
        <v>561</v>
      </c>
      <c r="D61" s="108"/>
      <c r="E61" s="102"/>
      <c r="F61" s="102"/>
      <c r="G61" s="102"/>
      <c r="H61" s="108"/>
      <c r="I61" s="109"/>
      <c r="J61" s="102"/>
    </row>
    <row r="62" spans="1:10" s="66" customFormat="1" ht="15" customHeight="1">
      <c r="B62" s="77" t="s">
        <v>562</v>
      </c>
      <c r="C62" s="68"/>
      <c r="D62" s="1087">
        <f>SUM(E62:F62)</f>
        <v>180</v>
      </c>
      <c r="E62" s="103">
        <v>161</v>
      </c>
      <c r="F62" s="103">
        <v>19</v>
      </c>
      <c r="G62" s="73"/>
      <c r="H62" s="1087">
        <f>SUM(I62:J62)</f>
        <v>3245</v>
      </c>
      <c r="I62" s="108">
        <v>1226</v>
      </c>
      <c r="J62" s="103">
        <v>2019</v>
      </c>
    </row>
    <row r="63" spans="1:10" s="66" customFormat="1" ht="15" customHeight="1">
      <c r="B63" s="82" t="s">
        <v>563</v>
      </c>
      <c r="C63" s="68"/>
      <c r="D63" s="108"/>
      <c r="E63" s="102"/>
      <c r="F63" s="102"/>
      <c r="G63" s="102"/>
      <c r="H63" s="108"/>
      <c r="I63" s="102"/>
      <c r="J63" s="102"/>
    </row>
    <row r="64" spans="1:10" s="66" customFormat="1" ht="15" customHeight="1">
      <c r="B64" s="77" t="s">
        <v>564</v>
      </c>
      <c r="D64" s="108" t="s">
        <v>43</v>
      </c>
      <c r="E64" s="108" t="s">
        <v>43</v>
      </c>
      <c r="F64" s="108" t="s">
        <v>43</v>
      </c>
      <c r="G64" s="73"/>
      <c r="H64" s="1087">
        <f>SUM(I64:J64)</f>
        <v>97</v>
      </c>
      <c r="I64" s="108">
        <v>22</v>
      </c>
      <c r="J64" s="468">
        <v>75</v>
      </c>
    </row>
    <row r="65" spans="1:10" s="66" customFormat="1" ht="15" customHeight="1">
      <c r="B65" s="68" t="s">
        <v>793</v>
      </c>
      <c r="D65" s="108"/>
      <c r="E65" s="102"/>
      <c r="F65" s="102"/>
      <c r="G65" s="102"/>
      <c r="H65" s="108"/>
      <c r="I65" s="109"/>
      <c r="J65" s="113"/>
    </row>
    <row r="66" spans="1:10" s="66" customFormat="1" ht="3" customHeight="1">
      <c r="A66" s="85"/>
      <c r="B66" s="87"/>
      <c r="C66" s="88"/>
      <c r="D66" s="106"/>
      <c r="E66" s="106"/>
      <c r="F66" s="106"/>
      <c r="G66" s="106"/>
      <c r="H66" s="106"/>
      <c r="I66" s="106"/>
      <c r="J66" s="106"/>
    </row>
    <row r="67" spans="1:10" s="66" customFormat="1" ht="3" customHeight="1">
      <c r="D67" s="69"/>
      <c r="E67" s="69"/>
      <c r="F67" s="69"/>
      <c r="G67" s="69"/>
      <c r="H67" s="69"/>
      <c r="I67" s="69"/>
      <c r="J67" s="69"/>
    </row>
    <row r="68" spans="1:10" s="474" customFormat="1" ht="12.95" customHeight="1">
      <c r="A68" s="465"/>
      <c r="B68" s="465"/>
      <c r="C68" s="465"/>
      <c r="D68" s="465"/>
      <c r="E68" s="465"/>
      <c r="F68" s="1080"/>
      <c r="G68" s="1080"/>
      <c r="H68" s="1081"/>
      <c r="I68" s="1081"/>
      <c r="J68" s="443" t="s">
        <v>845</v>
      </c>
    </row>
    <row r="69" spans="1:10" s="474" customFormat="1" ht="12.95" customHeight="1">
      <c r="B69" s="1081"/>
      <c r="C69" s="1081"/>
      <c r="H69" s="1081"/>
      <c r="I69" s="1081"/>
      <c r="J69" s="446" t="s">
        <v>846</v>
      </c>
    </row>
    <row r="70" spans="1:10" s="66" customFormat="1" ht="6.75" customHeight="1">
      <c r="B70" s="67"/>
      <c r="C70" s="68"/>
    </row>
    <row r="71" spans="1:10" s="66" customFormat="1"/>
    <row r="72" spans="1:10" s="66" customFormat="1"/>
    <row r="73" spans="1:10" s="66" customFormat="1"/>
    <row r="74" spans="1:10" s="66" customFormat="1"/>
    <row r="75" spans="1:10" s="66" customFormat="1"/>
    <row r="76" spans="1:10" s="66" customFormat="1"/>
    <row r="77" spans="1:10" s="66" customFormat="1"/>
    <row r="78" spans="1:10" s="66" customFormat="1"/>
    <row r="79" spans="1:10" s="66" customFormat="1"/>
    <row r="80" spans="1:10" s="66" customFormat="1"/>
    <row r="81" s="66" customFormat="1"/>
    <row r="82" s="66" customFormat="1"/>
    <row r="83" s="66" customFormat="1"/>
    <row r="84" s="66" customFormat="1"/>
    <row r="85" s="66" customFormat="1"/>
    <row r="86" s="66" customFormat="1"/>
    <row r="87" s="66" customFormat="1"/>
    <row r="88" s="66" customFormat="1"/>
    <row r="89" s="66" customFormat="1"/>
    <row r="90" s="66" customFormat="1"/>
    <row r="91" s="66" customFormat="1"/>
    <row r="92" s="66" customFormat="1"/>
    <row r="93" s="66" customFormat="1"/>
    <row r="94" s="66" customFormat="1"/>
    <row r="95" s="66" customFormat="1"/>
    <row r="96" s="66" customFormat="1"/>
    <row r="97" s="66" customFormat="1"/>
    <row r="98" s="66" customFormat="1"/>
    <row r="99" s="66" customFormat="1"/>
    <row r="100" s="66" customFormat="1"/>
    <row r="101" s="66" customFormat="1"/>
    <row r="102" s="66" customFormat="1"/>
    <row r="103" s="66" customFormat="1"/>
    <row r="104" s="66" customFormat="1"/>
    <row r="105" s="66" customFormat="1"/>
    <row r="106" s="66" customFormat="1"/>
    <row r="107" s="66" customFormat="1"/>
    <row r="108" s="66" customFormat="1"/>
    <row r="109" s="66" customFormat="1"/>
    <row r="110" s="66" customFormat="1"/>
    <row r="111" s="66" customFormat="1"/>
    <row r="112" s="66" customFormat="1"/>
    <row r="113" s="66" customFormat="1"/>
    <row r="114" s="66" customFormat="1"/>
    <row r="115" s="66" customFormat="1"/>
    <row r="116" s="66" customFormat="1"/>
    <row r="117" s="66" customFormat="1"/>
    <row r="118" s="66" customFormat="1"/>
    <row r="119" s="66" customFormat="1"/>
    <row r="120" s="66" customFormat="1"/>
    <row r="121" s="66" customFormat="1"/>
    <row r="122" s="66" customFormat="1"/>
    <row r="123" s="66" customFormat="1"/>
    <row r="124" s="66" customFormat="1"/>
    <row r="125" s="66" customFormat="1"/>
    <row r="126" s="66" customFormat="1"/>
    <row r="127" s="66" customFormat="1"/>
    <row r="128" s="66" customFormat="1"/>
    <row r="129" s="66" customFormat="1"/>
    <row r="130" s="66" customFormat="1"/>
    <row r="131" s="66" customFormat="1"/>
    <row r="132" s="66" customFormat="1"/>
    <row r="133" s="66" customFormat="1"/>
    <row r="134" s="66" customFormat="1"/>
    <row r="135" s="66" customFormat="1"/>
    <row r="136" s="66" customFormat="1"/>
    <row r="137" s="66" customFormat="1"/>
    <row r="138" s="66" customFormat="1"/>
    <row r="139" s="66" customFormat="1"/>
    <row r="140" s="66" customFormat="1"/>
    <row r="141" s="66" customFormat="1"/>
    <row r="142" s="66" customFormat="1"/>
    <row r="143" s="66" customFormat="1"/>
    <row r="144" s="66" customFormat="1"/>
    <row r="145" s="66" customFormat="1"/>
    <row r="146" s="66" customFormat="1"/>
    <row r="147" s="66" customFormat="1"/>
    <row r="148" s="66" customFormat="1"/>
    <row r="149" s="66" customFormat="1"/>
    <row r="150" s="66" customFormat="1"/>
    <row r="151" s="66" customFormat="1"/>
    <row r="152" s="66" customFormat="1"/>
    <row r="153" s="66" customFormat="1"/>
    <row r="154" s="66" customFormat="1"/>
    <row r="155" s="66" customFormat="1"/>
    <row r="156" s="66" customFormat="1"/>
    <row r="157" s="66" customFormat="1"/>
    <row r="158" s="66" customFormat="1"/>
    <row r="159" s="66" customFormat="1"/>
    <row r="160" s="66" customFormat="1"/>
    <row r="161" s="66" customFormat="1"/>
    <row r="162" s="66" customFormat="1"/>
    <row r="163" s="66" customFormat="1"/>
    <row r="164" s="66" customFormat="1"/>
    <row r="165" s="66" customFormat="1"/>
    <row r="166" s="66" customFormat="1"/>
    <row r="167" s="66" customFormat="1"/>
    <row r="168" s="66" customFormat="1"/>
    <row r="169" s="66" customFormat="1"/>
    <row r="170" s="66" customFormat="1"/>
    <row r="171" s="66" customFormat="1"/>
    <row r="172" s="66" customFormat="1"/>
    <row r="173" s="66" customFormat="1"/>
    <row r="174" s="66" customFormat="1"/>
    <row r="175" s="66" customFormat="1"/>
    <row r="176" s="66" customFormat="1"/>
    <row r="177" s="66" customFormat="1"/>
    <row r="178" s="66" customFormat="1"/>
    <row r="179" s="66" customFormat="1"/>
    <row r="180" s="66" customFormat="1"/>
    <row r="181" s="66" customFormat="1"/>
    <row r="182" s="66" customFormat="1"/>
    <row r="183" s="66" customFormat="1"/>
    <row r="184" s="66" customFormat="1"/>
    <row r="185" s="66" customFormat="1"/>
    <row r="186" s="66" customFormat="1"/>
    <row r="187" s="66" customFormat="1"/>
    <row r="188" s="66" customFormat="1"/>
    <row r="189" s="66" customFormat="1"/>
    <row r="190" s="66" customFormat="1"/>
    <row r="191" s="66" customFormat="1"/>
    <row r="192" s="66" customFormat="1"/>
    <row r="193" s="66" customFormat="1"/>
    <row r="194" s="66" customFormat="1"/>
    <row r="195" s="66" customFormat="1"/>
    <row r="196" s="66" customFormat="1"/>
    <row r="197" s="66" customFormat="1"/>
    <row r="198" s="66" customFormat="1"/>
    <row r="199" s="66" customFormat="1"/>
    <row r="200" s="66" customFormat="1"/>
    <row r="201" s="66" customFormat="1"/>
    <row r="202" s="66" customFormat="1"/>
    <row r="203" s="66" customFormat="1"/>
    <row r="204" s="66" customFormat="1"/>
    <row r="205" s="66" customFormat="1"/>
    <row r="206" s="66" customFormat="1"/>
    <row r="207" s="66" customFormat="1"/>
    <row r="208" s="66" customFormat="1"/>
    <row r="209" s="66" customFormat="1"/>
    <row r="210" s="66" customFormat="1"/>
    <row r="211" s="66" customFormat="1"/>
    <row r="212" s="66" customFormat="1"/>
    <row r="213" s="66" customFormat="1"/>
    <row r="214" s="66" customFormat="1"/>
    <row r="215" s="66" customFormat="1"/>
    <row r="216" s="66" customFormat="1"/>
    <row r="217" s="66" customFormat="1"/>
    <row r="218" s="66" customFormat="1"/>
    <row r="219" s="66" customFormat="1"/>
    <row r="220" s="66" customFormat="1"/>
    <row r="221" s="66" customFormat="1"/>
    <row r="222" s="66" customFormat="1"/>
    <row r="223" s="66" customFormat="1"/>
    <row r="224" s="66" customFormat="1"/>
    <row r="225" s="66" customFormat="1"/>
    <row r="226" s="66" customFormat="1"/>
    <row r="227" s="66" customFormat="1"/>
    <row r="228" s="66" customFormat="1"/>
    <row r="229" s="66" customFormat="1"/>
    <row r="230" s="66" customFormat="1"/>
    <row r="231" s="66" customFormat="1"/>
    <row r="232" s="66" customFormat="1"/>
    <row r="233" s="66" customFormat="1"/>
    <row r="234" s="66" customFormat="1"/>
    <row r="235" s="66" customFormat="1"/>
    <row r="236" s="66" customFormat="1"/>
    <row r="237" s="66" customFormat="1"/>
    <row r="238" s="66" customFormat="1"/>
    <row r="239" s="66" customFormat="1"/>
    <row r="240" s="66" customFormat="1"/>
    <row r="241" s="66" customFormat="1"/>
    <row r="242" s="66" customFormat="1"/>
    <row r="243" s="66" customFormat="1"/>
    <row r="244" s="66" customFormat="1"/>
    <row r="245" s="66" customFormat="1"/>
    <row r="246" s="66" customFormat="1"/>
    <row r="247" s="66" customFormat="1"/>
    <row r="248" s="66" customFormat="1"/>
    <row r="249" s="66" customFormat="1"/>
    <row r="250" s="66" customFormat="1"/>
    <row r="251" s="66" customFormat="1"/>
    <row r="252" s="66" customFormat="1"/>
    <row r="253" s="66" customFormat="1"/>
    <row r="254" s="66" customFormat="1"/>
    <row r="255" s="66" customFormat="1"/>
    <row r="256" s="66" customFormat="1"/>
    <row r="257" s="66" customFormat="1"/>
    <row r="258" s="66" customFormat="1"/>
    <row r="259" s="66" customFormat="1"/>
    <row r="260" s="66" customFormat="1"/>
    <row r="261" s="66" customFormat="1"/>
    <row r="262" s="66" customFormat="1"/>
    <row r="263" s="66" customFormat="1"/>
    <row r="264" s="66" customFormat="1"/>
    <row r="265" s="66" customFormat="1"/>
    <row r="266" s="66" customFormat="1"/>
    <row r="267" s="66" customFormat="1"/>
    <row r="268" s="66" customFormat="1"/>
    <row r="269" s="66" customFormat="1"/>
    <row r="270" s="66" customFormat="1"/>
    <row r="271" s="66" customFormat="1"/>
    <row r="272" s="66" customFormat="1"/>
    <row r="273" s="66" customFormat="1"/>
    <row r="274" s="66" customFormat="1"/>
    <row r="275" s="66" customFormat="1"/>
    <row r="276" s="66" customFormat="1"/>
    <row r="277" s="66" customFormat="1"/>
    <row r="278" s="66" customFormat="1"/>
    <row r="279" s="66" customFormat="1"/>
    <row r="280" s="66" customFormat="1"/>
    <row r="281" s="66" customFormat="1"/>
    <row r="282" s="66" customFormat="1"/>
    <row r="283" s="66" customFormat="1"/>
    <row r="284" s="66" customFormat="1"/>
    <row r="285" s="66" customFormat="1"/>
    <row r="286" s="66" customFormat="1"/>
    <row r="287" s="66" customFormat="1"/>
    <row r="288" s="66" customFormat="1"/>
    <row r="289" s="66" customFormat="1"/>
    <row r="290" s="66" customFormat="1"/>
    <row r="291" s="66" customFormat="1"/>
    <row r="292" s="66" customFormat="1"/>
    <row r="293" s="66" customFormat="1"/>
    <row r="294" s="66" customFormat="1"/>
    <row r="295" s="66" customFormat="1"/>
    <row r="296" s="66" customFormat="1"/>
    <row r="297" s="66" customFormat="1"/>
    <row r="298" s="66" customFormat="1"/>
    <row r="299" s="66" customFormat="1"/>
    <row r="300" s="66" customFormat="1"/>
    <row r="301" s="66" customFormat="1"/>
    <row r="302" s="66" customFormat="1"/>
    <row r="303" s="66" customFormat="1"/>
    <row r="304" s="66" customFormat="1"/>
    <row r="305" s="66" customFormat="1"/>
    <row r="306" s="66" customFormat="1"/>
    <row r="307" s="66" customFormat="1"/>
    <row r="308" s="66" customFormat="1"/>
    <row r="309" s="66" customFormat="1"/>
    <row r="310" s="66" customFormat="1"/>
    <row r="311" s="66" customFormat="1"/>
    <row r="312" s="66" customFormat="1"/>
    <row r="313" s="66" customFormat="1"/>
    <row r="314" s="66" customFormat="1"/>
    <row r="315" s="66" customFormat="1"/>
    <row r="316" s="66" customFormat="1"/>
    <row r="317" s="66" customFormat="1"/>
    <row r="318" s="66" customFormat="1"/>
    <row r="319" s="66" customFormat="1"/>
    <row r="320" s="66" customFormat="1"/>
    <row r="321" s="66" customFormat="1"/>
    <row r="322" s="66" customFormat="1"/>
    <row r="323" s="66" customFormat="1"/>
    <row r="324" s="66" customFormat="1"/>
    <row r="325" s="66" customFormat="1"/>
    <row r="326" s="66" customFormat="1"/>
    <row r="327" s="66" customFormat="1"/>
    <row r="328" s="66" customFormat="1"/>
    <row r="329" s="66" customFormat="1"/>
    <row r="330" s="66" customFormat="1"/>
    <row r="331" s="66" customFormat="1"/>
    <row r="332" s="66" customFormat="1"/>
    <row r="333" s="66" customFormat="1"/>
    <row r="334" s="66" customFormat="1"/>
    <row r="335" s="66" customFormat="1"/>
    <row r="336" s="66" customFormat="1"/>
    <row r="337" s="66" customFormat="1"/>
    <row r="338" s="66" customFormat="1"/>
    <row r="339" s="66" customFormat="1"/>
    <row r="340" s="66" customFormat="1"/>
    <row r="341" s="66" customFormat="1"/>
    <row r="342" s="66" customFormat="1"/>
    <row r="343" s="66" customFormat="1"/>
    <row r="344" s="66" customFormat="1"/>
    <row r="345" s="66" customFormat="1"/>
    <row r="346" s="66" customFormat="1"/>
    <row r="347" s="66" customFormat="1"/>
    <row r="348" s="66" customFormat="1"/>
    <row r="349" s="66" customFormat="1"/>
    <row r="350" s="66" customFormat="1"/>
    <row r="351" s="66" customFormat="1"/>
    <row r="352" s="66" customFormat="1"/>
    <row r="353" s="66" customFormat="1"/>
    <row r="354" s="66" customFormat="1"/>
    <row r="355" s="66" customFormat="1"/>
    <row r="356" s="66" customFormat="1"/>
    <row r="357" s="66" customFormat="1"/>
    <row r="358" s="66" customFormat="1"/>
    <row r="359" s="66" customFormat="1"/>
    <row r="360" s="66" customFormat="1"/>
    <row r="361" s="66" customFormat="1"/>
    <row r="362" s="66" customFormat="1"/>
    <row r="363" s="66" customFormat="1"/>
    <row r="364" s="66" customFormat="1"/>
    <row r="365" s="66" customFormat="1"/>
    <row r="366" s="66" customFormat="1"/>
    <row r="367" s="66" customFormat="1"/>
    <row r="368" s="66" customFormat="1"/>
    <row r="369" s="66" customFormat="1"/>
    <row r="370" s="66" customFormat="1"/>
    <row r="371" s="66" customFormat="1"/>
    <row r="372" s="66" customFormat="1"/>
    <row r="373" s="66" customFormat="1"/>
    <row r="374" s="66" customFormat="1"/>
    <row r="375" s="66" customFormat="1"/>
    <row r="376" s="66" customFormat="1"/>
    <row r="377" s="66" customFormat="1"/>
    <row r="378" s="66" customFormat="1"/>
    <row r="379" s="66" customFormat="1"/>
    <row r="380" s="66" customFormat="1"/>
    <row r="381" s="66" customFormat="1"/>
    <row r="382" s="66" customFormat="1"/>
    <row r="383" s="66" customFormat="1"/>
    <row r="384" s="66" customFormat="1"/>
    <row r="385" s="66" customFormat="1"/>
    <row r="386" s="66" customFormat="1"/>
    <row r="387" s="66" customFormat="1"/>
    <row r="388" s="66" customFormat="1"/>
    <row r="389" s="66" customFormat="1"/>
    <row r="390" s="66" customFormat="1"/>
    <row r="391" s="66" customFormat="1"/>
  </sheetData>
  <mergeCells count="8">
    <mergeCell ref="D40:F40"/>
    <mergeCell ref="H40:J40"/>
    <mergeCell ref="D9:F9"/>
    <mergeCell ref="H9:J9"/>
    <mergeCell ref="D10:F10"/>
    <mergeCell ref="H10:J10"/>
    <mergeCell ref="D39:F39"/>
    <mergeCell ref="H39:J39"/>
  </mergeCells>
  <printOptions horizontalCentered="1" gridLines="1" gridLinesSet="0"/>
  <pageMargins left="0.39370078740157499" right="0.39370078740157499" top="0.74803149606299202" bottom="0.511811023622047" header="0.118110236220472" footer="0.39370078740157499"/>
  <pageSetup paperSize="9" scale="86" orientation="portrait" r:id="rId1"/>
  <headerFooter scaleWithDoc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transitionEvaluation="1">
    <pageSetUpPr fitToPage="1"/>
  </sheetPr>
  <dimension ref="A1:J527"/>
  <sheetViews>
    <sheetView view="pageBreakPreview" zoomScale="90" zoomScaleSheetLayoutView="90" workbookViewId="0">
      <selection activeCell="C5" sqref="C5:C7"/>
    </sheetView>
  </sheetViews>
  <sheetFormatPr defaultColWidth="6.7109375" defaultRowHeight="14.25"/>
  <cols>
    <col min="1" max="1" width="1" style="73" customWidth="1"/>
    <col min="2" max="2" width="11.7109375" style="73" customWidth="1"/>
    <col min="3" max="3" width="30.7109375" style="73" customWidth="1"/>
    <col min="4" max="4" width="9.140625" style="73" customWidth="1"/>
    <col min="5" max="5" width="9.7109375" style="73" customWidth="1"/>
    <col min="6" max="6" width="13.7109375" style="73" customWidth="1"/>
    <col min="7" max="7" width="3.42578125" style="73" customWidth="1"/>
    <col min="8" max="8" width="9.140625" style="73" customWidth="1"/>
    <col min="9" max="9" width="9.7109375" style="73" customWidth="1"/>
    <col min="10" max="10" width="13.7109375" style="73" customWidth="1"/>
    <col min="11" max="11" width="6.7109375" style="73"/>
    <col min="12" max="13" width="6.7109375" style="73" customWidth="1"/>
    <col min="14" max="16" width="6.7109375" style="73"/>
    <col min="17" max="17" width="6.7109375" style="73" customWidth="1"/>
    <col min="18" max="16384" width="6.7109375" style="73"/>
  </cols>
  <sheetData>
    <row r="1" spans="1:10" ht="15" customHeight="1">
      <c r="J1" s="70" t="s">
        <v>33</v>
      </c>
    </row>
    <row r="2" spans="1:10" ht="15" customHeight="1">
      <c r="J2" s="71" t="s">
        <v>32</v>
      </c>
    </row>
    <row r="3" spans="1:10" ht="15" customHeight="1"/>
    <row r="4" spans="1:10" ht="15" customHeight="1"/>
    <row r="5" spans="1:10" ht="15" customHeight="1">
      <c r="B5" s="70" t="s">
        <v>767</v>
      </c>
      <c r="C5" s="72" t="s">
        <v>778</v>
      </c>
    </row>
    <row r="6" spans="1:10" ht="15" customHeight="1">
      <c r="B6" s="70"/>
      <c r="C6" s="72" t="s">
        <v>961</v>
      </c>
    </row>
    <row r="7" spans="1:10" ht="15" customHeight="1">
      <c r="B7" s="71" t="s">
        <v>769</v>
      </c>
      <c r="C7" s="74" t="s">
        <v>1072</v>
      </c>
    </row>
    <row r="8" spans="1:10" ht="9.9499999999999993" customHeight="1" thickBot="1">
      <c r="A8" s="74"/>
    </row>
    <row r="9" spans="1:10" ht="3.75" customHeight="1" thickTop="1">
      <c r="A9" s="619"/>
      <c r="B9" s="619"/>
      <c r="C9" s="619"/>
      <c r="D9" s="619"/>
      <c r="E9" s="619"/>
      <c r="F9" s="619"/>
      <c r="G9" s="619"/>
      <c r="H9" s="619"/>
      <c r="I9" s="619"/>
      <c r="J9" s="619"/>
    </row>
    <row r="10" spans="1:10" ht="15">
      <c r="A10" s="66"/>
      <c r="B10" s="77" t="s">
        <v>545</v>
      </c>
      <c r="C10" s="82"/>
      <c r="D10" s="1131" t="s">
        <v>569</v>
      </c>
      <c r="E10" s="1131"/>
      <c r="F10" s="1131"/>
      <c r="G10" s="622"/>
      <c r="H10" s="1131" t="s">
        <v>570</v>
      </c>
      <c r="I10" s="1131"/>
      <c r="J10" s="1131"/>
    </row>
    <row r="11" spans="1:10" ht="15" customHeight="1">
      <c r="A11" s="66"/>
      <c r="B11" s="68" t="s">
        <v>548</v>
      </c>
      <c r="C11" s="67"/>
      <c r="D11" s="1130" t="s">
        <v>569</v>
      </c>
      <c r="E11" s="1130"/>
      <c r="F11" s="1130"/>
      <c r="G11" s="907"/>
      <c r="H11" s="1130" t="s">
        <v>571</v>
      </c>
      <c r="I11" s="1130"/>
      <c r="J11" s="1130"/>
    </row>
    <row r="12" spans="1:10" ht="15" customHeight="1">
      <c r="A12" s="66"/>
      <c r="B12" s="66"/>
      <c r="C12" s="82"/>
      <c r="D12" s="623" t="s">
        <v>25</v>
      </c>
      <c r="E12" s="623" t="s">
        <v>42</v>
      </c>
      <c r="F12" s="623" t="s">
        <v>41</v>
      </c>
      <c r="G12" s="66"/>
      <c r="H12" s="623" t="s">
        <v>25</v>
      </c>
      <c r="I12" s="623" t="s">
        <v>42</v>
      </c>
      <c r="J12" s="623" t="s">
        <v>41</v>
      </c>
    </row>
    <row r="13" spans="1:10" ht="13.5" customHeight="1">
      <c r="A13" s="66"/>
      <c r="B13" s="66"/>
      <c r="C13" s="66"/>
      <c r="D13" s="629" t="s">
        <v>34</v>
      </c>
      <c r="E13" s="629" t="s">
        <v>39</v>
      </c>
      <c r="F13" s="629" t="s">
        <v>38</v>
      </c>
      <c r="G13" s="623"/>
      <c r="H13" s="629" t="s">
        <v>34</v>
      </c>
      <c r="I13" s="629" t="s">
        <v>39</v>
      </c>
      <c r="J13" s="629" t="s">
        <v>38</v>
      </c>
    </row>
    <row r="14" spans="1:10" ht="3.95" customHeight="1">
      <c r="A14" s="85"/>
      <c r="B14" s="85"/>
      <c r="C14" s="85"/>
      <c r="D14" s="85"/>
      <c r="E14" s="85"/>
      <c r="F14" s="85"/>
      <c r="G14" s="85"/>
      <c r="H14" s="85"/>
      <c r="I14" s="85"/>
      <c r="J14" s="85"/>
    </row>
    <row r="15" spans="1:10" ht="3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</row>
    <row r="16" spans="1:10" ht="15" customHeight="1">
      <c r="A16" s="66"/>
      <c r="B16" s="77" t="s">
        <v>25</v>
      </c>
      <c r="C16" s="66"/>
      <c r="D16" s="522">
        <f>SUM(E16:F16)</f>
        <v>35174</v>
      </c>
      <c r="E16" s="522">
        <f>SUM(E19:E35)</f>
        <v>13294</v>
      </c>
      <c r="F16" s="522">
        <f>SUM(F19:F35)</f>
        <v>21880</v>
      </c>
      <c r="G16" s="522"/>
      <c r="H16" s="522" t="s">
        <v>43</v>
      </c>
      <c r="I16" s="522" t="s">
        <v>43</v>
      </c>
      <c r="J16" s="522" t="s">
        <v>43</v>
      </c>
    </row>
    <row r="17" spans="1:10" ht="15" customHeight="1">
      <c r="A17" s="66"/>
      <c r="B17" s="112" t="s">
        <v>22</v>
      </c>
      <c r="C17" s="66"/>
      <c r="D17" s="525"/>
      <c r="E17" s="525"/>
      <c r="F17" s="525"/>
      <c r="G17" s="525"/>
      <c r="H17" s="525"/>
      <c r="I17" s="525"/>
      <c r="J17" s="525"/>
    </row>
    <row r="18" spans="1:10" ht="6" customHeight="1">
      <c r="A18" s="66"/>
      <c r="B18" s="68"/>
      <c r="C18" s="66"/>
      <c r="D18" s="525"/>
      <c r="E18" s="525"/>
      <c r="F18" s="525"/>
      <c r="G18" s="525"/>
      <c r="H18" s="525"/>
      <c r="I18" s="525"/>
      <c r="J18" s="525"/>
    </row>
    <row r="19" spans="1:10" ht="14.1" customHeight="1">
      <c r="A19" s="66"/>
      <c r="B19" s="77" t="s">
        <v>23</v>
      </c>
      <c r="C19" s="67"/>
      <c r="D19" s="525">
        <f>SUM(E19:F19)</f>
        <v>186</v>
      </c>
      <c r="E19" s="1089">
        <v>24</v>
      </c>
      <c r="F19" s="1089">
        <v>162</v>
      </c>
      <c r="G19" s="523"/>
      <c r="H19" s="523" t="s">
        <v>43</v>
      </c>
      <c r="I19" s="524" t="s">
        <v>43</v>
      </c>
      <c r="J19" s="524" t="s">
        <v>43</v>
      </c>
    </row>
    <row r="20" spans="1:10" ht="14.1" customHeight="1">
      <c r="A20" s="66"/>
      <c r="B20" s="68" t="s">
        <v>18</v>
      </c>
      <c r="C20" s="457"/>
      <c r="D20" s="527"/>
      <c r="E20" s="527"/>
      <c r="F20" s="527"/>
      <c r="G20" s="527"/>
      <c r="H20" s="527"/>
      <c r="I20" s="527"/>
      <c r="J20" s="527"/>
    </row>
    <row r="21" spans="1:10" ht="14.1" customHeight="1">
      <c r="A21" s="66"/>
      <c r="B21" s="77" t="s">
        <v>551</v>
      </c>
      <c r="C21" s="66"/>
      <c r="D21" s="525">
        <f>SUM(E21:F21)</f>
        <v>2584</v>
      </c>
      <c r="E21" s="531">
        <v>1012</v>
      </c>
      <c r="F21" s="531">
        <v>1572</v>
      </c>
      <c r="G21" s="525"/>
      <c r="H21" s="525" t="s">
        <v>43</v>
      </c>
      <c r="I21" s="525" t="s">
        <v>43</v>
      </c>
      <c r="J21" s="525" t="s">
        <v>43</v>
      </c>
    </row>
    <row r="22" spans="1:10" ht="14.1" customHeight="1">
      <c r="A22" s="66"/>
      <c r="B22" s="68" t="s">
        <v>552</v>
      </c>
      <c r="C22" s="77"/>
      <c r="D22" s="527"/>
      <c r="E22" s="527"/>
      <c r="F22" s="527"/>
      <c r="G22" s="527"/>
      <c r="H22" s="527"/>
      <c r="I22" s="527"/>
      <c r="J22" s="527"/>
    </row>
    <row r="23" spans="1:10" ht="14.1" customHeight="1">
      <c r="A23" s="66"/>
      <c r="B23" s="77" t="s">
        <v>553</v>
      </c>
      <c r="C23" s="67"/>
      <c r="D23" s="525">
        <f>SUM(E23:F23)</f>
        <v>13758</v>
      </c>
      <c r="E23" s="1089">
        <v>3684</v>
      </c>
      <c r="F23" s="1089">
        <v>10074</v>
      </c>
      <c r="G23" s="525"/>
      <c r="H23" s="525" t="s">
        <v>43</v>
      </c>
      <c r="I23" s="525" t="s">
        <v>43</v>
      </c>
      <c r="J23" s="525" t="s">
        <v>43</v>
      </c>
    </row>
    <row r="24" spans="1:10" ht="14.1" customHeight="1">
      <c r="A24" s="66"/>
      <c r="B24" s="68" t="s">
        <v>554</v>
      </c>
      <c r="C24" s="457"/>
      <c r="D24" s="527"/>
      <c r="E24" s="527"/>
      <c r="F24" s="527"/>
      <c r="G24" s="527"/>
      <c r="H24" s="527"/>
      <c r="I24" s="527"/>
      <c r="J24" s="527"/>
    </row>
    <row r="25" spans="1:10" ht="14.1" customHeight="1">
      <c r="A25" s="66"/>
      <c r="B25" s="77" t="s">
        <v>555</v>
      </c>
      <c r="C25" s="66"/>
      <c r="D25" s="525">
        <f>SUM(E25:F25)</f>
        <v>5607</v>
      </c>
      <c r="E25" s="531">
        <v>2282</v>
      </c>
      <c r="F25" s="531">
        <v>3325</v>
      </c>
      <c r="G25" s="525"/>
      <c r="H25" s="525" t="s">
        <v>43</v>
      </c>
      <c r="I25" s="525" t="s">
        <v>43</v>
      </c>
      <c r="J25" s="525" t="s">
        <v>43</v>
      </c>
    </row>
    <row r="26" spans="1:10" ht="14.1" customHeight="1">
      <c r="A26" s="66"/>
      <c r="B26" s="68" t="s">
        <v>1066</v>
      </c>
      <c r="C26" s="66"/>
      <c r="D26" s="527"/>
      <c r="E26" s="527"/>
      <c r="F26" s="527"/>
      <c r="G26" s="527"/>
      <c r="H26" s="527"/>
      <c r="I26" s="527"/>
      <c r="J26" s="527"/>
    </row>
    <row r="27" spans="1:10" ht="14.1" customHeight="1">
      <c r="A27" s="66"/>
      <c r="B27" s="77" t="s">
        <v>556</v>
      </c>
      <c r="C27" s="67"/>
      <c r="D27" s="525">
        <f>SUM(E27:F27)</f>
        <v>6515</v>
      </c>
      <c r="E27" s="1089">
        <v>3642</v>
      </c>
      <c r="F27" s="1089">
        <v>2873</v>
      </c>
      <c r="G27" s="523"/>
      <c r="H27" s="525" t="s">
        <v>43</v>
      </c>
      <c r="I27" s="524" t="s">
        <v>43</v>
      </c>
      <c r="J27" s="524" t="s">
        <v>43</v>
      </c>
    </row>
    <row r="28" spans="1:10" ht="14.1" customHeight="1">
      <c r="A28" s="66"/>
      <c r="B28" s="68" t="s">
        <v>557</v>
      </c>
      <c r="C28" s="457"/>
      <c r="D28" s="525"/>
      <c r="E28" s="525"/>
      <c r="F28" s="525"/>
      <c r="G28" s="525"/>
      <c r="H28" s="525"/>
      <c r="I28" s="525"/>
      <c r="J28" s="525"/>
    </row>
    <row r="29" spans="1:10" ht="14.1" customHeight="1">
      <c r="A29" s="66"/>
      <c r="B29" s="77" t="s">
        <v>558</v>
      </c>
      <c r="C29" s="66"/>
      <c r="D29" s="525">
        <f>SUM(E29:F29)</f>
        <v>2663</v>
      </c>
      <c r="E29" s="531">
        <v>1369</v>
      </c>
      <c r="F29" s="531">
        <v>1294</v>
      </c>
      <c r="G29" s="525"/>
      <c r="H29" s="525" t="s">
        <v>43</v>
      </c>
      <c r="I29" s="525" t="s">
        <v>43</v>
      </c>
      <c r="J29" s="525" t="s">
        <v>43</v>
      </c>
    </row>
    <row r="30" spans="1:10" ht="14.1" customHeight="1">
      <c r="A30" s="66"/>
      <c r="B30" s="82" t="s">
        <v>559</v>
      </c>
      <c r="C30" s="67"/>
      <c r="D30" s="525"/>
      <c r="E30" s="525"/>
      <c r="F30" s="525"/>
      <c r="G30" s="525"/>
      <c r="H30" s="525"/>
      <c r="I30" s="525"/>
      <c r="J30" s="525"/>
    </row>
    <row r="31" spans="1:10" ht="14.1" customHeight="1">
      <c r="A31" s="66"/>
      <c r="B31" s="77" t="s">
        <v>560</v>
      </c>
      <c r="C31" s="67"/>
      <c r="D31" s="525">
        <f>SUM(E31:F31)</f>
        <v>824</v>
      </c>
      <c r="E31" s="1089">
        <v>133</v>
      </c>
      <c r="F31" s="1089">
        <v>691</v>
      </c>
      <c r="G31" s="523"/>
      <c r="H31" s="525" t="s">
        <v>43</v>
      </c>
      <c r="I31" s="526" t="s">
        <v>43</v>
      </c>
      <c r="J31" s="526" t="s">
        <v>43</v>
      </c>
    </row>
    <row r="32" spans="1:10" ht="14.1" customHeight="1">
      <c r="A32" s="66"/>
      <c r="B32" s="68" t="s">
        <v>561</v>
      </c>
      <c r="C32" s="457"/>
      <c r="D32" s="525"/>
      <c r="E32" s="525"/>
      <c r="F32" s="525"/>
      <c r="G32" s="525"/>
      <c r="H32" s="525"/>
      <c r="I32" s="525"/>
      <c r="J32" s="525"/>
    </row>
    <row r="33" spans="1:10" ht="14.1" customHeight="1">
      <c r="A33" s="66"/>
      <c r="B33" s="77" t="s">
        <v>562</v>
      </c>
      <c r="C33" s="66"/>
      <c r="D33" s="525">
        <f>SUM(E33:F33)</f>
        <v>2869</v>
      </c>
      <c r="E33" s="532">
        <v>1111</v>
      </c>
      <c r="F33" s="532">
        <v>1758</v>
      </c>
      <c r="G33" s="523"/>
      <c r="H33" s="525" t="s">
        <v>43</v>
      </c>
      <c r="I33" s="523" t="s">
        <v>43</v>
      </c>
      <c r="J33" s="523" t="s">
        <v>43</v>
      </c>
    </row>
    <row r="34" spans="1:10" ht="14.1" customHeight="1">
      <c r="A34" s="66"/>
      <c r="B34" s="82" t="s">
        <v>563</v>
      </c>
      <c r="C34" s="67"/>
      <c r="D34" s="528"/>
      <c r="E34" s="528"/>
      <c r="F34" s="525"/>
      <c r="G34" s="525"/>
      <c r="H34" s="525"/>
      <c r="I34" s="525"/>
      <c r="J34" s="525"/>
    </row>
    <row r="35" spans="1:10" ht="14.1" customHeight="1">
      <c r="A35" s="66"/>
      <c r="B35" s="77" t="s">
        <v>564</v>
      </c>
      <c r="C35" s="67"/>
      <c r="D35" s="525">
        <f>SUM(E35:F35)</f>
        <v>168</v>
      </c>
      <c r="E35" s="1089">
        <v>37</v>
      </c>
      <c r="F35" s="1089">
        <v>131</v>
      </c>
      <c r="G35" s="523"/>
      <c r="H35" s="525" t="s">
        <v>43</v>
      </c>
      <c r="I35" s="524" t="s">
        <v>43</v>
      </c>
      <c r="J35" s="526" t="s">
        <v>43</v>
      </c>
    </row>
    <row r="36" spans="1:10" ht="14.1" customHeight="1">
      <c r="A36" s="66"/>
      <c r="B36" s="68" t="s">
        <v>793</v>
      </c>
      <c r="C36" s="457"/>
      <c r="D36" s="99"/>
      <c r="E36" s="79"/>
      <c r="F36" s="79"/>
      <c r="G36" s="79"/>
      <c r="H36" s="79"/>
      <c r="I36" s="79"/>
      <c r="J36" s="505"/>
    </row>
    <row r="37" spans="1:10" ht="5.0999999999999996" customHeight="1">
      <c r="A37" s="85"/>
      <c r="B37" s="86"/>
      <c r="C37" s="87"/>
      <c r="D37" s="104"/>
      <c r="E37" s="104"/>
      <c r="F37" s="105"/>
      <c r="G37" s="106"/>
      <c r="H37" s="106"/>
      <c r="I37" s="106"/>
      <c r="J37" s="106"/>
    </row>
    <row r="38" spans="1:10" ht="6" customHeight="1" thickBot="1">
      <c r="A38" s="66"/>
      <c r="B38" s="66"/>
      <c r="C38" s="66"/>
      <c r="D38" s="66"/>
      <c r="E38" s="66"/>
      <c r="F38" s="77"/>
      <c r="G38" s="77"/>
      <c r="H38" s="66"/>
      <c r="I38" s="66"/>
      <c r="J38" s="66"/>
    </row>
    <row r="39" spans="1:10" ht="3.75" customHeight="1" thickTop="1">
      <c r="A39" s="619"/>
      <c r="B39" s="619"/>
      <c r="C39" s="619"/>
      <c r="D39" s="619"/>
      <c r="E39" s="619"/>
      <c r="F39" s="619"/>
      <c r="G39" s="619"/>
      <c r="H39" s="619"/>
      <c r="I39" s="619"/>
      <c r="J39" s="619"/>
    </row>
    <row r="40" spans="1:10" ht="15" customHeight="1">
      <c r="A40" s="66"/>
      <c r="B40" s="77" t="s">
        <v>545</v>
      </c>
      <c r="C40" s="82"/>
      <c r="D40" s="1131" t="s">
        <v>572</v>
      </c>
      <c r="E40" s="1131"/>
      <c r="F40" s="1131"/>
      <c r="G40" s="66"/>
      <c r="H40" s="66"/>
      <c r="I40" s="621" t="s">
        <v>63</v>
      </c>
      <c r="J40" s="622"/>
    </row>
    <row r="41" spans="1:10" ht="15" customHeight="1">
      <c r="A41" s="66"/>
      <c r="B41" s="68" t="s">
        <v>548</v>
      </c>
      <c r="C41" s="67"/>
      <c r="D41" s="1130" t="s">
        <v>573</v>
      </c>
      <c r="E41" s="1130"/>
      <c r="F41" s="1130"/>
      <c r="G41" s="907"/>
      <c r="H41" s="907"/>
      <c r="I41" s="622" t="s">
        <v>64</v>
      </c>
      <c r="J41" s="630"/>
    </row>
    <row r="42" spans="1:10" ht="15" customHeight="1">
      <c r="A42" s="66"/>
      <c r="B42" s="66"/>
      <c r="C42" s="82"/>
      <c r="D42" s="623" t="s">
        <v>25</v>
      </c>
      <c r="E42" s="623" t="s">
        <v>42</v>
      </c>
      <c r="F42" s="623" t="s">
        <v>41</v>
      </c>
      <c r="G42" s="66"/>
      <c r="H42" s="631" t="s">
        <v>25</v>
      </c>
      <c r="I42" s="631" t="s">
        <v>42</v>
      </c>
      <c r="J42" s="623" t="s">
        <v>41</v>
      </c>
    </row>
    <row r="43" spans="1:10" ht="15" customHeight="1">
      <c r="A43" s="66"/>
      <c r="B43" s="66"/>
      <c r="C43" s="66"/>
      <c r="D43" s="629" t="s">
        <v>40</v>
      </c>
      <c r="E43" s="629" t="s">
        <v>39</v>
      </c>
      <c r="F43" s="629" t="s">
        <v>38</v>
      </c>
      <c r="G43" s="623"/>
      <c r="H43" s="629" t="s">
        <v>40</v>
      </c>
      <c r="I43" s="629" t="s">
        <v>39</v>
      </c>
      <c r="J43" s="629" t="s">
        <v>38</v>
      </c>
    </row>
    <row r="44" spans="1:10" ht="2.25" customHeight="1">
      <c r="A44" s="85"/>
      <c r="B44" s="1079"/>
      <c r="C44" s="1079"/>
      <c r="D44" s="1079"/>
      <c r="E44" s="1079"/>
      <c r="F44" s="1079"/>
      <c r="G44" s="1079"/>
      <c r="H44" s="1079"/>
      <c r="I44" s="1079"/>
      <c r="J44" s="1079"/>
    </row>
    <row r="45" spans="1:10" ht="3" customHeight="1">
      <c r="A45" s="66"/>
      <c r="B45" s="66"/>
      <c r="C45" s="66"/>
      <c r="D45" s="66"/>
      <c r="E45" s="66"/>
      <c r="F45" s="66"/>
      <c r="G45" s="66"/>
      <c r="H45" s="66"/>
      <c r="I45" s="66"/>
      <c r="J45" s="98"/>
    </row>
    <row r="46" spans="1:10" ht="16.5" customHeight="1">
      <c r="A46" s="66"/>
      <c r="B46" s="77" t="s">
        <v>25</v>
      </c>
      <c r="C46" s="66"/>
      <c r="D46" s="529">
        <f>SUM(E46:F46)</f>
        <v>230</v>
      </c>
      <c r="E46" s="529">
        <f>SUM(E49:E65)</f>
        <v>78</v>
      </c>
      <c r="F46" s="529">
        <f>SUM(F49:F65)</f>
        <v>152</v>
      </c>
      <c r="G46" s="529"/>
      <c r="H46" s="529">
        <f>SUM(I46:J46)</f>
        <v>59</v>
      </c>
      <c r="I46" s="529">
        <f>SUM(I49:I65)</f>
        <v>20</v>
      </c>
      <c r="J46" s="529">
        <f>SUM(J49:J65)</f>
        <v>39</v>
      </c>
    </row>
    <row r="47" spans="1:10" ht="16.5" customHeight="1">
      <c r="A47" s="66"/>
      <c r="B47" s="112" t="s">
        <v>22</v>
      </c>
      <c r="C47" s="66"/>
      <c r="D47" s="530"/>
      <c r="E47" s="530"/>
      <c r="F47" s="530"/>
      <c r="G47" s="530"/>
      <c r="H47" s="530"/>
      <c r="I47" s="530"/>
      <c r="J47" s="530"/>
    </row>
    <row r="48" spans="1:10" ht="6" customHeight="1">
      <c r="A48" s="66"/>
      <c r="B48" s="112"/>
      <c r="C48" s="66"/>
      <c r="D48" s="530"/>
      <c r="E48" s="530"/>
      <c r="F48" s="530"/>
      <c r="G48" s="530"/>
      <c r="H48" s="530"/>
      <c r="I48" s="530"/>
      <c r="J48" s="530"/>
    </row>
    <row r="49" spans="1:10" ht="14.1" customHeight="1">
      <c r="A49" s="66"/>
      <c r="B49" s="77" t="s">
        <v>23</v>
      </c>
      <c r="C49" s="67"/>
      <c r="D49" s="531" t="s">
        <v>43</v>
      </c>
      <c r="E49" s="531" t="s">
        <v>43</v>
      </c>
      <c r="F49" s="531" t="s">
        <v>43</v>
      </c>
      <c r="G49" s="527"/>
      <c r="H49" s="532" t="s">
        <v>43</v>
      </c>
      <c r="I49" s="532" t="s">
        <v>43</v>
      </c>
      <c r="J49" s="532" t="s">
        <v>43</v>
      </c>
    </row>
    <row r="50" spans="1:10" ht="14.1" customHeight="1">
      <c r="A50" s="66"/>
      <c r="B50" s="68" t="s">
        <v>18</v>
      </c>
      <c r="C50" s="457"/>
      <c r="D50" s="527"/>
      <c r="E50" s="527"/>
      <c r="F50" s="527"/>
      <c r="G50" s="527"/>
      <c r="H50" s="527"/>
      <c r="I50" s="527"/>
      <c r="J50" s="527"/>
    </row>
    <row r="51" spans="1:10" ht="14.1" customHeight="1">
      <c r="A51" s="66"/>
      <c r="B51" s="77" t="s">
        <v>551</v>
      </c>
      <c r="C51" s="66"/>
      <c r="D51" s="531" t="s">
        <v>43</v>
      </c>
      <c r="E51" s="531" t="s">
        <v>43</v>
      </c>
      <c r="F51" s="531" t="s">
        <v>43</v>
      </c>
      <c r="G51" s="527"/>
      <c r="H51" s="531" t="s">
        <v>43</v>
      </c>
      <c r="I51" s="531" t="s">
        <v>43</v>
      </c>
      <c r="J51" s="531" t="s">
        <v>43</v>
      </c>
    </row>
    <row r="52" spans="1:10" ht="14.1" customHeight="1">
      <c r="A52" s="66"/>
      <c r="B52" s="68" t="s">
        <v>552</v>
      </c>
      <c r="C52" s="77"/>
      <c r="D52" s="527"/>
      <c r="E52" s="527"/>
      <c r="F52" s="527"/>
      <c r="G52" s="527"/>
      <c r="H52" s="527"/>
      <c r="I52" s="527"/>
      <c r="J52" s="527"/>
    </row>
    <row r="53" spans="1:10" ht="14.1" customHeight="1">
      <c r="A53" s="66"/>
      <c r="B53" s="77" t="s">
        <v>553</v>
      </c>
      <c r="C53" s="67"/>
      <c r="D53" s="533">
        <f>SUM(E53:F53)</f>
        <v>230</v>
      </c>
      <c r="E53" s="533">
        <v>78</v>
      </c>
      <c r="F53" s="534">
        <v>152</v>
      </c>
      <c r="G53" s="527"/>
      <c r="H53" s="530" t="s">
        <v>43</v>
      </c>
      <c r="I53" s="534" t="s">
        <v>43</v>
      </c>
      <c r="J53" s="538" t="s">
        <v>43</v>
      </c>
    </row>
    <row r="54" spans="1:10" ht="14.1" customHeight="1">
      <c r="A54" s="66"/>
      <c r="B54" s="68" t="s">
        <v>554</v>
      </c>
      <c r="C54" s="457"/>
      <c r="D54" s="527"/>
      <c r="E54" s="527"/>
      <c r="F54" s="527"/>
      <c r="G54" s="527"/>
      <c r="H54" s="527"/>
      <c r="I54" s="527"/>
      <c r="J54" s="527"/>
    </row>
    <row r="55" spans="1:10" ht="14.1" customHeight="1">
      <c r="A55" s="66"/>
      <c r="B55" s="77" t="s">
        <v>555</v>
      </c>
      <c r="C55" s="66"/>
      <c r="D55" s="531" t="s">
        <v>43</v>
      </c>
      <c r="E55" s="531" t="s">
        <v>43</v>
      </c>
      <c r="F55" s="531" t="s">
        <v>43</v>
      </c>
      <c r="G55" s="527"/>
      <c r="H55" s="531" t="s">
        <v>43</v>
      </c>
      <c r="I55" s="531" t="s">
        <v>43</v>
      </c>
      <c r="J55" s="531" t="s">
        <v>43</v>
      </c>
    </row>
    <row r="56" spans="1:10" ht="14.1" customHeight="1">
      <c r="A56" s="66"/>
      <c r="B56" s="68" t="s">
        <v>1066</v>
      </c>
      <c r="C56" s="66"/>
      <c r="D56" s="527"/>
      <c r="E56" s="527"/>
      <c r="F56" s="527"/>
      <c r="G56" s="527"/>
      <c r="H56" s="527"/>
      <c r="I56" s="527"/>
      <c r="J56" s="527"/>
    </row>
    <row r="57" spans="1:10" ht="14.1" customHeight="1">
      <c r="A57" s="66"/>
      <c r="B57" s="77" t="s">
        <v>556</v>
      </c>
      <c r="C57" s="67"/>
      <c r="D57" s="531" t="s">
        <v>43</v>
      </c>
      <c r="E57" s="531" t="s">
        <v>43</v>
      </c>
      <c r="F57" s="531" t="s">
        <v>43</v>
      </c>
      <c r="G57" s="527"/>
      <c r="H57" s="531" t="s">
        <v>43</v>
      </c>
      <c r="I57" s="531" t="s">
        <v>43</v>
      </c>
      <c r="J57" s="531" t="s">
        <v>43</v>
      </c>
    </row>
    <row r="58" spans="1:10" ht="14.1" customHeight="1">
      <c r="A58" s="66"/>
      <c r="B58" s="68" t="s">
        <v>557</v>
      </c>
      <c r="C58" s="457"/>
      <c r="D58" s="531"/>
      <c r="E58" s="531"/>
      <c r="F58" s="531"/>
      <c r="G58" s="531"/>
      <c r="H58" s="531"/>
      <c r="I58" s="531"/>
      <c r="J58" s="531"/>
    </row>
    <row r="59" spans="1:10" ht="14.1" customHeight="1">
      <c r="A59" s="66"/>
      <c r="B59" s="77" t="s">
        <v>558</v>
      </c>
      <c r="C59" s="66"/>
      <c r="D59" s="531" t="s">
        <v>43</v>
      </c>
      <c r="E59" s="531" t="s">
        <v>43</v>
      </c>
      <c r="F59" s="531" t="s">
        <v>43</v>
      </c>
      <c r="G59" s="527"/>
      <c r="H59" s="531" t="s">
        <v>43</v>
      </c>
      <c r="I59" s="531" t="s">
        <v>43</v>
      </c>
      <c r="J59" s="531" t="s">
        <v>43</v>
      </c>
    </row>
    <row r="60" spans="1:10" ht="14.1" customHeight="1">
      <c r="A60" s="66"/>
      <c r="B60" s="82" t="s">
        <v>559</v>
      </c>
      <c r="C60" s="67"/>
      <c r="D60" s="533"/>
      <c r="E60" s="533"/>
      <c r="F60" s="533"/>
      <c r="G60" s="530"/>
      <c r="H60" s="533"/>
      <c r="I60" s="533"/>
      <c r="J60" s="533"/>
    </row>
    <row r="61" spans="1:10" ht="14.1" customHeight="1">
      <c r="A61" s="66"/>
      <c r="B61" s="77" t="s">
        <v>560</v>
      </c>
      <c r="C61" s="67"/>
      <c r="D61" s="533" t="s">
        <v>43</v>
      </c>
      <c r="E61" s="533" t="s">
        <v>43</v>
      </c>
      <c r="F61" s="533" t="s">
        <v>43</v>
      </c>
      <c r="G61" s="527"/>
      <c r="H61" s="536" t="s">
        <v>43</v>
      </c>
      <c r="I61" s="536" t="s">
        <v>43</v>
      </c>
      <c r="J61" s="536" t="s">
        <v>43</v>
      </c>
    </row>
    <row r="62" spans="1:10" s="66" customFormat="1" ht="14.1" customHeight="1">
      <c r="B62" s="68" t="s">
        <v>561</v>
      </c>
      <c r="C62" s="457"/>
      <c r="D62" s="531"/>
      <c r="E62" s="531"/>
      <c r="F62" s="531"/>
      <c r="G62" s="531"/>
      <c r="H62" s="531"/>
      <c r="I62" s="531"/>
      <c r="J62" s="531"/>
    </row>
    <row r="63" spans="1:10" s="66" customFormat="1" ht="14.1" customHeight="1">
      <c r="B63" s="77" t="s">
        <v>562</v>
      </c>
      <c r="D63" s="533" t="s">
        <v>43</v>
      </c>
      <c r="E63" s="533" t="s">
        <v>43</v>
      </c>
      <c r="F63" s="533" t="s">
        <v>43</v>
      </c>
      <c r="G63" s="527"/>
      <c r="H63" s="531" t="s">
        <v>43</v>
      </c>
      <c r="I63" s="531" t="s">
        <v>43</v>
      </c>
      <c r="J63" s="531" t="s">
        <v>43</v>
      </c>
    </row>
    <row r="64" spans="1:10" s="66" customFormat="1" ht="14.1" customHeight="1">
      <c r="B64" s="82" t="s">
        <v>563</v>
      </c>
      <c r="C64" s="67"/>
      <c r="D64" s="537"/>
      <c r="E64" s="535"/>
      <c r="F64" s="530"/>
      <c r="G64" s="530"/>
      <c r="H64" s="533"/>
      <c r="I64" s="530"/>
      <c r="J64" s="530"/>
    </row>
    <row r="65" spans="1:10" s="66" customFormat="1" ht="14.1" customHeight="1">
      <c r="B65" s="77" t="s">
        <v>564</v>
      </c>
      <c r="C65" s="67"/>
      <c r="D65" s="531" t="s">
        <v>43</v>
      </c>
      <c r="E65" s="531" t="s">
        <v>43</v>
      </c>
      <c r="F65" s="531" t="s">
        <v>43</v>
      </c>
      <c r="G65" s="527"/>
      <c r="H65" s="531" t="s">
        <v>43</v>
      </c>
      <c r="I65" s="531">
        <v>20</v>
      </c>
      <c r="J65" s="531">
        <v>39</v>
      </c>
    </row>
    <row r="66" spans="1:10" s="66" customFormat="1" ht="14.1" customHeight="1">
      <c r="B66" s="68" t="s">
        <v>793</v>
      </c>
      <c r="C66" s="457"/>
      <c r="D66" s="525"/>
      <c r="E66" s="525"/>
      <c r="F66" s="525"/>
      <c r="G66" s="525"/>
      <c r="H66" s="525"/>
      <c r="I66" s="525"/>
      <c r="J66" s="525"/>
    </row>
    <row r="67" spans="1:10" s="66" customFormat="1" ht="3" customHeight="1">
      <c r="A67" s="85"/>
      <c r="B67" s="86"/>
      <c r="C67" s="87"/>
      <c r="D67" s="89"/>
      <c r="E67" s="104"/>
      <c r="F67" s="105"/>
      <c r="G67" s="106"/>
      <c r="H67" s="110"/>
      <c r="I67" s="106"/>
      <c r="J67" s="106"/>
    </row>
    <row r="68" spans="1:10" s="474" customFormat="1" ht="12.95" customHeight="1">
      <c r="A68" s="465"/>
      <c r="B68" s="465"/>
      <c r="C68" s="465"/>
      <c r="D68" s="465"/>
      <c r="E68" s="465"/>
      <c r="F68" s="1080"/>
      <c r="G68" s="1080"/>
      <c r="H68" s="1081"/>
      <c r="I68" s="1081"/>
      <c r="J68" s="443" t="s">
        <v>845</v>
      </c>
    </row>
    <row r="69" spans="1:10" s="474" customFormat="1" ht="12.95" customHeight="1">
      <c r="B69" s="1081"/>
      <c r="C69" s="1081"/>
      <c r="H69" s="1081"/>
      <c r="I69" s="1081"/>
      <c r="J69" s="446" t="s">
        <v>846</v>
      </c>
    </row>
    <row r="70" spans="1:10" s="66" customFormat="1"/>
    <row r="71" spans="1:10" s="66" customFormat="1" ht="15" customHeight="1"/>
    <row r="72" spans="1:10" s="66" customFormat="1" ht="15" customHeight="1"/>
    <row r="73" spans="1:10" s="66" customFormat="1" ht="15" customHeight="1"/>
    <row r="74" spans="1:10" s="66" customFormat="1" ht="15" customHeight="1"/>
    <row r="75" spans="1:10" s="67" customFormat="1" ht="13.5" customHeight="1"/>
    <row r="76" spans="1:10" s="82" customFormat="1"/>
    <row r="77" spans="1:10" s="66" customFormat="1" ht="9.75" customHeight="1"/>
    <row r="78" spans="1:10" s="66" customFormat="1" ht="15" customHeight="1"/>
    <row r="79" spans="1:10" s="66" customFormat="1"/>
    <row r="80" spans="1:10" s="66" customFormat="1" ht="15" customHeight="1"/>
    <row r="81" spans="1:10" s="66" customFormat="1"/>
    <row r="82" spans="1:10" s="66" customFormat="1"/>
    <row r="83" spans="1:10" s="66" customFormat="1" ht="1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</row>
    <row r="84" spans="1:10" s="66" customFormat="1"/>
    <row r="85" spans="1:10" s="66" customFormat="1" ht="9.75" customHeight="1"/>
    <row r="86" spans="1:10" s="66" customFormat="1" ht="15" customHeight="1"/>
    <row r="87" spans="1:10" s="66" customFormat="1"/>
    <row r="88" spans="1:10" s="66" customFormat="1" ht="15" customHeight="1"/>
    <row r="89" spans="1:10" s="66" customFormat="1"/>
    <row r="90" spans="1:10" s="66" customFormat="1"/>
    <row r="91" spans="1:10" s="66" customFormat="1"/>
    <row r="92" spans="1:10" s="66" customFormat="1"/>
    <row r="93" spans="1:10" s="66" customFormat="1"/>
    <row r="94" spans="1:10" s="66" customFormat="1"/>
    <row r="95" spans="1:10" s="66" customFormat="1" ht="15">
      <c r="A95" s="67"/>
      <c r="B95" s="67"/>
      <c r="C95" s="67"/>
      <c r="D95" s="67"/>
      <c r="E95" s="67"/>
      <c r="F95" s="67"/>
      <c r="G95" s="67"/>
      <c r="H95" s="67"/>
      <c r="I95" s="67"/>
      <c r="J95" s="67"/>
    </row>
    <row r="96" spans="1:10" s="66" customFormat="1"/>
    <row r="97" spans="1:10" s="66" customFormat="1" ht="15">
      <c r="A97" s="67"/>
      <c r="B97" s="67"/>
      <c r="C97" s="67"/>
      <c r="D97" s="67"/>
      <c r="E97" s="67"/>
      <c r="F97" s="67"/>
      <c r="G97" s="67"/>
      <c r="H97" s="67"/>
      <c r="I97" s="67"/>
      <c r="J97" s="67"/>
    </row>
    <row r="98" spans="1:10" s="66" customFormat="1"/>
    <row r="99" spans="1:10" s="66" customFormat="1"/>
    <row r="100" spans="1:10" s="66" customFormat="1"/>
    <row r="101" spans="1:10" s="66" customFormat="1" ht="15">
      <c r="A101" s="67"/>
      <c r="B101" s="67"/>
      <c r="C101" s="67"/>
      <c r="D101" s="67"/>
      <c r="E101" s="67"/>
      <c r="F101" s="67"/>
      <c r="G101" s="67"/>
      <c r="H101" s="67"/>
      <c r="I101" s="67"/>
      <c r="J101" s="67"/>
    </row>
    <row r="102" spans="1:10" s="66" customFormat="1"/>
    <row r="103" spans="1:10" s="66" customFormat="1"/>
    <row r="104" spans="1:10" s="66" customFormat="1">
      <c r="A104" s="94"/>
      <c r="B104" s="94"/>
      <c r="C104" s="94"/>
      <c r="D104" s="94"/>
      <c r="E104" s="94"/>
      <c r="F104" s="94"/>
      <c r="G104" s="94"/>
      <c r="H104" s="94"/>
      <c r="I104" s="94"/>
      <c r="J104" s="94"/>
    </row>
    <row r="105" spans="1:10" s="66" customFormat="1"/>
    <row r="106" spans="1:10" s="66" customFormat="1"/>
    <row r="107" spans="1:10" s="66" customFormat="1"/>
    <row r="108" spans="1:10" s="66" customFormat="1" ht="12" customHeight="1"/>
    <row r="109" spans="1:10" s="66" customFormat="1" ht="12" customHeight="1"/>
    <row r="110" spans="1:10" s="66" customFormat="1" ht="12" customHeight="1">
      <c r="A110" s="94"/>
      <c r="B110" s="94"/>
      <c r="C110" s="94"/>
      <c r="D110" s="94"/>
      <c r="E110" s="94"/>
      <c r="F110" s="94"/>
      <c r="G110" s="94"/>
      <c r="H110" s="94"/>
      <c r="I110" s="94"/>
      <c r="J110" s="94"/>
    </row>
    <row r="111" spans="1:10" s="66" customFormat="1" ht="12" customHeight="1">
      <c r="A111" s="94"/>
      <c r="B111" s="94"/>
      <c r="C111" s="94"/>
      <c r="D111" s="94"/>
      <c r="E111" s="94"/>
      <c r="F111" s="94"/>
      <c r="G111" s="94"/>
      <c r="H111" s="94"/>
      <c r="I111" s="94"/>
      <c r="J111" s="94"/>
    </row>
    <row r="112" spans="1:10" s="66" customFormat="1">
      <c r="A112" s="94"/>
      <c r="B112" s="94"/>
      <c r="C112" s="94"/>
      <c r="D112" s="94"/>
      <c r="E112" s="94"/>
      <c r="F112" s="94"/>
      <c r="G112" s="94"/>
      <c r="H112" s="94"/>
      <c r="I112" s="94"/>
      <c r="J112" s="94"/>
    </row>
    <row r="113" spans="1:10" s="66" customFormat="1">
      <c r="A113" s="94"/>
      <c r="B113" s="94"/>
      <c r="C113" s="94"/>
      <c r="D113" s="94"/>
      <c r="E113" s="94"/>
      <c r="F113" s="94"/>
      <c r="G113" s="94"/>
      <c r="H113" s="94"/>
      <c r="I113" s="94"/>
      <c r="J113" s="94"/>
    </row>
    <row r="114" spans="1:10" s="66" customFormat="1">
      <c r="A114" s="94"/>
      <c r="B114" s="94"/>
      <c r="C114" s="94"/>
      <c r="D114" s="94"/>
      <c r="E114" s="94"/>
      <c r="F114" s="94"/>
      <c r="G114" s="94"/>
      <c r="H114" s="94"/>
      <c r="I114" s="94"/>
      <c r="J114" s="94"/>
    </row>
    <row r="115" spans="1:10" s="66" customFormat="1">
      <c r="A115" s="94"/>
      <c r="B115" s="94"/>
      <c r="C115" s="94"/>
      <c r="D115" s="94"/>
      <c r="E115" s="94"/>
      <c r="F115" s="94"/>
      <c r="G115" s="94"/>
      <c r="H115" s="94"/>
      <c r="I115" s="94"/>
      <c r="J115" s="94"/>
    </row>
    <row r="116" spans="1:10" s="66" customFormat="1">
      <c r="A116" s="94"/>
      <c r="B116" s="94"/>
      <c r="C116" s="94"/>
      <c r="D116" s="94"/>
      <c r="E116" s="94"/>
      <c r="F116" s="94"/>
      <c r="G116" s="94"/>
      <c r="H116" s="94"/>
      <c r="I116" s="94"/>
      <c r="J116" s="94"/>
    </row>
    <row r="117" spans="1:10" s="66" customFormat="1">
      <c r="A117" s="94"/>
      <c r="B117" s="94"/>
      <c r="C117" s="94"/>
      <c r="D117" s="94"/>
      <c r="E117" s="94"/>
      <c r="F117" s="94"/>
      <c r="G117" s="94"/>
      <c r="H117" s="94"/>
      <c r="I117" s="94"/>
      <c r="J117" s="94"/>
    </row>
    <row r="118" spans="1:10" s="66" customFormat="1">
      <c r="A118" s="94"/>
      <c r="B118" s="94"/>
      <c r="C118" s="94"/>
      <c r="D118" s="94"/>
      <c r="E118" s="94"/>
      <c r="F118" s="94"/>
      <c r="G118" s="94"/>
      <c r="H118" s="94"/>
      <c r="I118" s="94"/>
      <c r="J118" s="94"/>
    </row>
    <row r="119" spans="1:10" s="66" customFormat="1">
      <c r="A119" s="94"/>
      <c r="B119" s="94"/>
      <c r="C119" s="94"/>
      <c r="D119" s="94"/>
      <c r="E119" s="94"/>
      <c r="F119" s="94"/>
      <c r="G119" s="94"/>
      <c r="H119" s="94"/>
      <c r="I119" s="94"/>
      <c r="J119" s="94"/>
    </row>
    <row r="120" spans="1:10" s="66" customFormat="1">
      <c r="A120" s="94"/>
      <c r="B120" s="94"/>
      <c r="C120" s="94"/>
      <c r="D120" s="94"/>
      <c r="E120" s="94"/>
      <c r="F120" s="94"/>
      <c r="G120" s="94"/>
      <c r="H120" s="94"/>
      <c r="I120" s="94"/>
      <c r="J120" s="94"/>
    </row>
    <row r="121" spans="1:10" s="66" customFormat="1">
      <c r="A121" s="94"/>
      <c r="B121" s="94"/>
      <c r="C121" s="94"/>
      <c r="D121" s="94"/>
      <c r="E121" s="94"/>
      <c r="F121" s="94"/>
      <c r="G121" s="94"/>
      <c r="H121" s="94"/>
      <c r="I121" s="94"/>
      <c r="J121" s="94"/>
    </row>
    <row r="122" spans="1:10" s="66" customFormat="1">
      <c r="A122" s="94"/>
      <c r="B122" s="94"/>
      <c r="C122" s="94"/>
      <c r="D122" s="94"/>
      <c r="E122" s="94"/>
      <c r="F122" s="94"/>
      <c r="G122" s="94"/>
      <c r="H122" s="94"/>
      <c r="I122" s="94"/>
      <c r="J122" s="94"/>
    </row>
    <row r="123" spans="1:10" s="66" customFormat="1">
      <c r="A123" s="94"/>
      <c r="B123" s="94"/>
      <c r="C123" s="94"/>
      <c r="D123" s="94"/>
      <c r="E123" s="94"/>
      <c r="F123" s="94"/>
      <c r="G123" s="94"/>
      <c r="H123" s="94"/>
      <c r="I123" s="94"/>
      <c r="J123" s="94"/>
    </row>
    <row r="124" spans="1:10" s="66" customFormat="1">
      <c r="A124" s="94"/>
      <c r="B124" s="94"/>
      <c r="C124" s="94"/>
      <c r="D124" s="94"/>
      <c r="E124" s="94"/>
      <c r="F124" s="94"/>
      <c r="G124" s="94"/>
      <c r="H124" s="94"/>
      <c r="I124" s="94"/>
      <c r="J124" s="94"/>
    </row>
    <row r="125" spans="1:10" s="66" customFormat="1">
      <c r="A125" s="94"/>
      <c r="B125" s="94"/>
      <c r="C125" s="94"/>
      <c r="D125" s="94"/>
      <c r="E125" s="94"/>
      <c r="F125" s="94"/>
      <c r="G125" s="94"/>
      <c r="H125" s="94"/>
      <c r="I125" s="94"/>
      <c r="J125" s="94"/>
    </row>
    <row r="126" spans="1:10" s="66" customFormat="1">
      <c r="A126" s="94"/>
      <c r="B126" s="94"/>
      <c r="C126" s="94"/>
      <c r="D126" s="94"/>
      <c r="E126" s="94"/>
      <c r="F126" s="94"/>
      <c r="G126" s="94"/>
      <c r="H126" s="94"/>
      <c r="I126" s="94"/>
      <c r="J126" s="94"/>
    </row>
    <row r="127" spans="1:10" s="66" customFormat="1">
      <c r="A127" s="94"/>
      <c r="B127" s="94"/>
      <c r="C127" s="94"/>
      <c r="D127" s="94"/>
      <c r="E127" s="94"/>
      <c r="F127" s="94"/>
      <c r="G127" s="94"/>
      <c r="H127" s="94"/>
      <c r="I127" s="94"/>
      <c r="J127" s="94"/>
    </row>
    <row r="128" spans="1:10" s="66" customFormat="1">
      <c r="A128" s="94"/>
      <c r="B128" s="94"/>
      <c r="C128" s="94"/>
      <c r="D128" s="94"/>
      <c r="E128" s="94"/>
      <c r="F128" s="94"/>
      <c r="G128" s="94"/>
      <c r="H128" s="94"/>
      <c r="I128" s="94"/>
      <c r="J128" s="94"/>
    </row>
    <row r="129" s="66" customFormat="1"/>
    <row r="130" s="66" customFormat="1"/>
    <row r="131" s="66" customFormat="1"/>
    <row r="132" s="66" customFormat="1"/>
    <row r="133" s="66" customFormat="1"/>
    <row r="134" s="66" customFormat="1"/>
    <row r="135" s="66" customFormat="1"/>
    <row r="136" s="66" customFormat="1"/>
    <row r="137" s="66" customFormat="1"/>
    <row r="138" s="66" customFormat="1"/>
    <row r="139" s="66" customFormat="1"/>
    <row r="140" s="66" customFormat="1"/>
    <row r="141" s="66" customFormat="1"/>
    <row r="142" s="66" customFormat="1"/>
    <row r="143" s="66" customFormat="1"/>
    <row r="144" s="66" customFormat="1"/>
    <row r="145" s="66" customFormat="1"/>
    <row r="146" s="66" customFormat="1"/>
    <row r="147" s="66" customFormat="1"/>
    <row r="148" s="66" customFormat="1"/>
    <row r="149" s="66" customFormat="1"/>
    <row r="150" s="66" customFormat="1"/>
    <row r="151" s="66" customFormat="1"/>
    <row r="152" s="66" customFormat="1"/>
    <row r="153" s="66" customFormat="1"/>
    <row r="154" s="66" customFormat="1"/>
    <row r="155" s="66" customFormat="1"/>
    <row r="156" s="66" customFormat="1"/>
    <row r="157" s="66" customFormat="1"/>
    <row r="158" s="66" customFormat="1"/>
    <row r="159" s="66" customFormat="1"/>
    <row r="160" s="66" customFormat="1"/>
    <row r="161" s="66" customFormat="1"/>
    <row r="162" s="66" customFormat="1"/>
    <row r="163" s="66" customFormat="1"/>
    <row r="164" s="66" customFormat="1"/>
    <row r="165" s="66" customFormat="1"/>
    <row r="166" s="66" customFormat="1"/>
    <row r="167" s="66" customFormat="1"/>
    <row r="168" s="66" customFormat="1"/>
    <row r="169" s="66" customFormat="1"/>
    <row r="170" s="66" customFormat="1"/>
    <row r="171" s="66" customFormat="1"/>
    <row r="172" s="66" customFormat="1"/>
    <row r="173" s="66" customFormat="1"/>
    <row r="174" s="66" customFormat="1"/>
    <row r="175" s="66" customFormat="1"/>
    <row r="176" s="66" customFormat="1"/>
    <row r="177" s="66" customFormat="1"/>
    <row r="178" s="66" customFormat="1"/>
    <row r="179" s="66" customFormat="1"/>
    <row r="180" s="66" customFormat="1"/>
    <row r="181" s="66" customFormat="1"/>
    <row r="182" s="66" customFormat="1"/>
    <row r="183" s="66" customFormat="1"/>
    <row r="184" s="66" customFormat="1"/>
    <row r="185" s="66" customFormat="1"/>
    <row r="186" s="66" customFormat="1"/>
    <row r="187" s="66" customFormat="1"/>
    <row r="188" s="66" customFormat="1"/>
    <row r="189" s="66" customFormat="1"/>
    <row r="190" s="66" customFormat="1"/>
    <row r="191" s="66" customFormat="1"/>
    <row r="192" s="66" customFormat="1"/>
    <row r="193" s="66" customFormat="1"/>
    <row r="194" s="66" customFormat="1"/>
    <row r="195" s="66" customFormat="1"/>
    <row r="196" s="66" customFormat="1"/>
    <row r="197" s="66" customFormat="1"/>
    <row r="198" s="66" customFormat="1"/>
    <row r="199" s="66" customFormat="1"/>
    <row r="200" s="66" customFormat="1"/>
    <row r="201" s="66" customFormat="1"/>
    <row r="202" s="66" customFormat="1"/>
    <row r="203" s="66" customFormat="1"/>
    <row r="204" s="66" customFormat="1"/>
    <row r="205" s="66" customFormat="1"/>
    <row r="206" s="66" customFormat="1"/>
    <row r="207" s="66" customFormat="1"/>
    <row r="208" s="66" customFormat="1"/>
    <row r="209" s="66" customFormat="1"/>
    <row r="210" s="66" customFormat="1"/>
    <row r="211" s="66" customFormat="1"/>
    <row r="212" s="66" customFormat="1"/>
    <row r="213" s="66" customFormat="1"/>
    <row r="214" s="66" customFormat="1"/>
    <row r="215" s="66" customFormat="1"/>
    <row r="216" s="66" customFormat="1"/>
    <row r="217" s="66" customFormat="1"/>
    <row r="218" s="66" customFormat="1"/>
    <row r="219" s="66" customFormat="1"/>
    <row r="220" s="66" customFormat="1"/>
    <row r="221" s="66" customFormat="1"/>
    <row r="222" s="66" customFormat="1"/>
    <row r="223" s="66" customFormat="1"/>
    <row r="224" s="66" customFormat="1"/>
    <row r="225" s="66" customFormat="1"/>
    <row r="226" s="66" customFormat="1"/>
    <row r="227" s="66" customFormat="1"/>
    <row r="228" s="66" customFormat="1"/>
    <row r="229" s="66" customFormat="1"/>
    <row r="230" s="66" customFormat="1"/>
    <row r="231" s="66" customFormat="1"/>
    <row r="232" s="66" customFormat="1"/>
    <row r="233" s="66" customFormat="1"/>
    <row r="234" s="66" customFormat="1"/>
    <row r="235" s="66" customFormat="1"/>
    <row r="236" s="66" customFormat="1"/>
    <row r="237" s="66" customFormat="1"/>
    <row r="238" s="66" customFormat="1"/>
    <row r="239" s="66" customFormat="1"/>
    <row r="240" s="66" customFormat="1"/>
    <row r="241" s="66" customFormat="1"/>
    <row r="242" s="66" customFormat="1"/>
    <row r="243" s="66" customFormat="1"/>
    <row r="244" s="66" customFormat="1"/>
    <row r="245" s="66" customFormat="1"/>
    <row r="246" s="66" customFormat="1"/>
    <row r="247" s="66" customFormat="1"/>
    <row r="248" s="66" customFormat="1"/>
    <row r="249" s="66" customFormat="1"/>
    <row r="250" s="66" customFormat="1"/>
    <row r="251" s="66" customFormat="1"/>
    <row r="252" s="66" customFormat="1"/>
    <row r="253" s="66" customFormat="1"/>
    <row r="254" s="66" customFormat="1"/>
    <row r="255" s="66" customFormat="1"/>
    <row r="256" s="66" customFormat="1"/>
    <row r="257" s="66" customFormat="1"/>
    <row r="258" s="66" customFormat="1"/>
    <row r="259" s="66" customFormat="1"/>
    <row r="260" s="66" customFormat="1"/>
    <row r="261" s="66" customFormat="1"/>
    <row r="262" s="66" customFormat="1"/>
    <row r="263" s="66" customFormat="1"/>
    <row r="264" s="66" customFormat="1"/>
    <row r="265" s="66" customFormat="1"/>
    <row r="266" s="66" customFormat="1"/>
    <row r="267" s="66" customFormat="1"/>
    <row r="268" s="66" customFormat="1"/>
    <row r="269" s="66" customFormat="1"/>
    <row r="270" s="66" customFormat="1"/>
    <row r="271" s="66" customFormat="1"/>
    <row r="272" s="66" customFormat="1"/>
    <row r="273" s="66" customFormat="1"/>
    <row r="274" s="66" customFormat="1"/>
    <row r="275" s="66" customFormat="1"/>
    <row r="276" s="66" customFormat="1"/>
    <row r="277" s="66" customFormat="1"/>
    <row r="278" s="66" customFormat="1"/>
    <row r="279" s="66" customFormat="1"/>
    <row r="280" s="66" customFormat="1"/>
    <row r="281" s="66" customFormat="1"/>
    <row r="282" s="66" customFormat="1"/>
    <row r="283" s="66" customFormat="1"/>
    <row r="284" s="66" customFormat="1"/>
    <row r="285" s="66" customFormat="1"/>
    <row r="286" s="66" customFormat="1"/>
    <row r="287" s="66" customFormat="1"/>
    <row r="288" s="66" customFormat="1"/>
    <row r="289" s="66" customFormat="1"/>
    <row r="290" s="66" customFormat="1"/>
    <row r="291" s="66" customFormat="1"/>
    <row r="292" s="66" customFormat="1"/>
    <row r="293" s="66" customFormat="1"/>
    <row r="294" s="66" customFormat="1"/>
    <row r="295" s="66" customFormat="1"/>
    <row r="296" s="66" customFormat="1"/>
    <row r="297" s="66" customFormat="1"/>
    <row r="298" s="66" customFormat="1"/>
    <row r="299" s="66" customFormat="1"/>
    <row r="300" s="66" customFormat="1"/>
    <row r="301" s="66" customFormat="1"/>
    <row r="302" s="66" customFormat="1"/>
    <row r="303" s="66" customFormat="1"/>
    <row r="304" s="66" customFormat="1"/>
    <row r="305" s="66" customFormat="1"/>
    <row r="306" s="66" customFormat="1"/>
    <row r="307" s="66" customFormat="1"/>
    <row r="308" s="66" customFormat="1"/>
    <row r="309" s="66" customFormat="1"/>
    <row r="310" s="66" customFormat="1"/>
    <row r="311" s="66" customFormat="1"/>
    <row r="312" s="66" customFormat="1"/>
    <row r="313" s="66" customFormat="1"/>
    <row r="314" s="66" customFormat="1"/>
    <row r="315" s="66" customFormat="1"/>
    <row r="316" s="66" customFormat="1"/>
    <row r="317" s="66" customFormat="1"/>
    <row r="318" s="66" customFormat="1"/>
    <row r="319" s="66" customFormat="1"/>
    <row r="320" s="66" customFormat="1"/>
    <row r="321" s="66" customFormat="1"/>
    <row r="322" s="66" customFormat="1"/>
    <row r="323" s="66" customFormat="1"/>
    <row r="324" s="66" customFormat="1"/>
    <row r="325" s="66" customFormat="1"/>
    <row r="326" s="66" customFormat="1"/>
    <row r="327" s="66" customFormat="1"/>
    <row r="328" s="66" customFormat="1"/>
    <row r="329" s="66" customFormat="1"/>
    <row r="330" s="66" customFormat="1"/>
    <row r="331" s="66" customFormat="1"/>
    <row r="332" s="66" customFormat="1"/>
    <row r="333" s="66" customFormat="1"/>
    <row r="334" s="66" customFormat="1"/>
    <row r="335" s="66" customFormat="1"/>
    <row r="336" s="66" customFormat="1"/>
    <row r="337" s="66" customFormat="1"/>
    <row r="338" s="66" customFormat="1"/>
    <row r="339" s="66" customFormat="1"/>
    <row r="340" s="66" customFormat="1"/>
    <row r="341" s="66" customFormat="1"/>
    <row r="342" s="66" customFormat="1"/>
    <row r="343" s="66" customFormat="1"/>
    <row r="344" s="66" customFormat="1"/>
    <row r="345" s="66" customFormat="1"/>
    <row r="346" s="66" customFormat="1"/>
    <row r="347" s="66" customFormat="1"/>
    <row r="348" s="66" customFormat="1"/>
    <row r="349" s="66" customFormat="1"/>
    <row r="350" s="66" customFormat="1"/>
    <row r="351" s="66" customFormat="1"/>
    <row r="352" s="66" customFormat="1"/>
    <row r="353" s="66" customFormat="1"/>
    <row r="354" s="66" customFormat="1"/>
    <row r="355" s="66" customFormat="1"/>
    <row r="356" s="66" customFormat="1"/>
    <row r="357" s="66" customFormat="1"/>
    <row r="358" s="66" customFormat="1"/>
    <row r="359" s="66" customFormat="1"/>
    <row r="360" s="66" customFormat="1"/>
    <row r="361" s="66" customFormat="1"/>
    <row r="362" s="66" customFormat="1"/>
    <row r="363" s="66" customFormat="1"/>
    <row r="364" s="66" customFormat="1"/>
    <row r="365" s="66" customFormat="1"/>
    <row r="366" s="66" customFormat="1"/>
    <row r="367" s="66" customFormat="1"/>
    <row r="368" s="66" customFormat="1"/>
    <row r="369" s="66" customFormat="1"/>
    <row r="370" s="66" customFormat="1"/>
    <row r="371" s="66" customFormat="1"/>
    <row r="372" s="66" customFormat="1"/>
    <row r="373" s="66" customFormat="1"/>
    <row r="374" s="66" customFormat="1"/>
    <row r="375" s="66" customFormat="1"/>
    <row r="376" s="66" customFormat="1"/>
    <row r="377" s="66" customFormat="1"/>
    <row r="378" s="66" customFormat="1"/>
    <row r="379" s="66" customFormat="1"/>
    <row r="380" s="66" customFormat="1"/>
    <row r="381" s="66" customFormat="1"/>
    <row r="382" s="66" customFormat="1"/>
    <row r="383" s="66" customFormat="1"/>
    <row r="384" s="66" customFormat="1"/>
    <row r="385" s="66" customFormat="1"/>
    <row r="386" s="66" customFormat="1"/>
    <row r="387" s="66" customFormat="1"/>
    <row r="388" s="66" customFormat="1"/>
    <row r="389" s="66" customFormat="1"/>
    <row r="390" s="66" customFormat="1"/>
    <row r="391" s="66" customFormat="1"/>
    <row r="392" s="66" customFormat="1"/>
    <row r="393" s="66" customFormat="1"/>
    <row r="394" s="66" customFormat="1"/>
    <row r="395" s="66" customFormat="1"/>
    <row r="396" s="66" customFormat="1"/>
    <row r="397" s="66" customFormat="1"/>
    <row r="398" s="66" customFormat="1"/>
    <row r="399" s="66" customFormat="1"/>
    <row r="400" s="66" customFormat="1"/>
    <row r="401" s="66" customFormat="1"/>
    <row r="402" s="66" customFormat="1"/>
    <row r="403" s="66" customFormat="1"/>
    <row r="404" s="66" customFormat="1"/>
    <row r="405" s="66" customFormat="1"/>
    <row r="406" s="66" customFormat="1"/>
    <row r="407" s="66" customFormat="1"/>
    <row r="408" s="66" customFormat="1"/>
    <row r="409" s="66" customFormat="1"/>
    <row r="410" s="66" customFormat="1"/>
    <row r="411" s="66" customFormat="1"/>
    <row r="412" s="66" customFormat="1"/>
    <row r="413" s="66" customFormat="1"/>
    <row r="414" s="66" customFormat="1"/>
    <row r="415" s="66" customFormat="1"/>
    <row r="416" s="66" customFormat="1"/>
    <row r="417" s="66" customFormat="1"/>
    <row r="418" s="66" customFormat="1"/>
    <row r="419" s="66" customFormat="1"/>
    <row r="420" s="66" customFormat="1"/>
    <row r="421" s="66" customFormat="1"/>
    <row r="422" s="66" customFormat="1"/>
    <row r="423" s="66" customFormat="1"/>
    <row r="424" s="66" customFormat="1"/>
    <row r="425" s="66" customFormat="1"/>
    <row r="426" s="66" customFormat="1"/>
    <row r="427" s="66" customFormat="1"/>
    <row r="428" s="66" customFormat="1"/>
    <row r="429" s="66" customFormat="1"/>
    <row r="430" s="66" customFormat="1"/>
    <row r="431" s="66" customFormat="1"/>
    <row r="432" s="66" customFormat="1"/>
    <row r="433" s="66" customFormat="1"/>
    <row r="434" s="66" customFormat="1"/>
    <row r="435" s="66" customFormat="1"/>
    <row r="436" s="66" customFormat="1"/>
    <row r="437" s="66" customFormat="1"/>
    <row r="438" s="66" customFormat="1"/>
    <row r="439" s="66" customFormat="1"/>
    <row r="440" s="66" customFormat="1"/>
    <row r="441" s="66" customFormat="1"/>
    <row r="442" s="66" customFormat="1"/>
    <row r="443" s="66" customFormat="1"/>
    <row r="444" s="66" customFormat="1"/>
    <row r="445" s="66" customFormat="1"/>
    <row r="446" s="66" customFormat="1"/>
    <row r="447" s="66" customFormat="1"/>
    <row r="448" s="66" customFormat="1"/>
    <row r="449" s="66" customFormat="1"/>
    <row r="450" s="66" customFormat="1"/>
    <row r="451" s="66" customFormat="1"/>
    <row r="452" s="66" customFormat="1"/>
    <row r="453" s="66" customFormat="1"/>
    <row r="454" s="66" customFormat="1"/>
    <row r="455" s="66" customFormat="1"/>
    <row r="456" s="66" customFormat="1"/>
    <row r="457" s="66" customFormat="1"/>
    <row r="458" s="66" customFormat="1"/>
    <row r="459" s="66" customFormat="1"/>
    <row r="460" s="66" customFormat="1"/>
    <row r="461" s="66" customFormat="1"/>
    <row r="462" s="66" customFormat="1"/>
    <row r="463" s="66" customFormat="1"/>
    <row r="464" s="66" customFormat="1"/>
    <row r="465" s="66" customFormat="1"/>
    <row r="466" s="66" customFormat="1"/>
    <row r="467" s="66" customFormat="1"/>
    <row r="468" s="66" customFormat="1"/>
    <row r="469" s="66" customFormat="1"/>
    <row r="470" s="66" customFormat="1"/>
    <row r="471" s="66" customFormat="1"/>
    <row r="472" s="66" customFormat="1"/>
    <row r="473" s="66" customFormat="1"/>
    <row r="474" s="66" customFormat="1"/>
    <row r="475" s="66" customFormat="1"/>
    <row r="476" s="66" customFormat="1"/>
    <row r="477" s="66" customFormat="1"/>
    <row r="478" s="66" customFormat="1"/>
    <row r="479" s="66" customFormat="1"/>
    <row r="480" s="66" customFormat="1"/>
    <row r="481" s="66" customFormat="1"/>
    <row r="482" s="66" customFormat="1"/>
    <row r="483" s="66" customFormat="1"/>
    <row r="484" s="66" customFormat="1"/>
    <row r="485" s="66" customFormat="1"/>
    <row r="486" s="66" customFormat="1"/>
    <row r="487" s="66" customFormat="1"/>
    <row r="488" s="66" customFormat="1"/>
    <row r="489" s="66" customFormat="1"/>
    <row r="490" s="66" customFormat="1"/>
    <row r="491" s="66" customFormat="1"/>
    <row r="492" s="66" customFormat="1"/>
    <row r="493" s="66" customFormat="1"/>
    <row r="494" s="66" customFormat="1"/>
    <row r="495" s="66" customFormat="1"/>
    <row r="496" s="66" customFormat="1"/>
    <row r="497" s="66" customFormat="1"/>
    <row r="498" s="66" customFormat="1"/>
    <row r="499" s="66" customFormat="1"/>
    <row r="500" s="66" customFormat="1"/>
    <row r="501" s="66" customFormat="1"/>
    <row r="502" s="66" customFormat="1"/>
    <row r="503" s="66" customFormat="1"/>
    <row r="504" s="66" customFormat="1"/>
    <row r="505" s="66" customFormat="1"/>
    <row r="506" s="66" customFormat="1"/>
    <row r="507" s="66" customFormat="1"/>
    <row r="508" s="66" customFormat="1"/>
    <row r="509" s="66" customFormat="1"/>
    <row r="510" s="66" customFormat="1"/>
    <row r="511" s="66" customFormat="1"/>
    <row r="512" s="66" customFormat="1"/>
    <row r="513" s="66" customFormat="1"/>
    <row r="514" s="66" customFormat="1"/>
    <row r="515" s="66" customFormat="1"/>
    <row r="516" s="66" customFormat="1"/>
    <row r="517" s="66" customFormat="1"/>
    <row r="518" s="66" customFormat="1"/>
    <row r="519" s="66" customFormat="1"/>
    <row r="520" s="66" customFormat="1"/>
    <row r="521" s="66" customFormat="1"/>
    <row r="522" s="66" customFormat="1"/>
    <row r="523" s="66" customFormat="1"/>
    <row r="524" s="66" customFormat="1"/>
    <row r="525" s="66" customFormat="1"/>
    <row r="526" s="66" customFormat="1"/>
    <row r="527" s="66" customFormat="1"/>
  </sheetData>
  <mergeCells count="6">
    <mergeCell ref="D41:F41"/>
    <mergeCell ref="D10:F10"/>
    <mergeCell ref="H10:J10"/>
    <mergeCell ref="D11:F11"/>
    <mergeCell ref="H11:J11"/>
    <mergeCell ref="D40:F40"/>
  </mergeCells>
  <printOptions horizontalCentered="1" gridLines="1" gridLinesSet="0"/>
  <pageMargins left="0.39370078740157499" right="0.39370078740157499" top="0.74803149606299202" bottom="0.511811023622047" header="0.118110236220472" footer="0.39370078740157499"/>
  <pageSetup paperSize="9" scale="85" orientation="portrait" r:id="rId1"/>
  <headerFooter scaleWithDoc="0"/>
  <rowBreaks count="1" manualBreakCount="1">
    <brk id="69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transitionEvaluation="1">
    <pageSetUpPr fitToPage="1"/>
  </sheetPr>
  <dimension ref="A1:U455"/>
  <sheetViews>
    <sheetView view="pageBreakPreview" topLeftCell="B1" zoomScale="90" zoomScaleSheetLayoutView="90" workbookViewId="0">
      <selection activeCell="C5" sqref="C5:C7"/>
    </sheetView>
  </sheetViews>
  <sheetFormatPr defaultColWidth="6.7109375" defaultRowHeight="14.25"/>
  <cols>
    <col min="1" max="1" width="1.5703125" style="73" customWidth="1"/>
    <col min="2" max="2" width="11.85546875" style="73" customWidth="1"/>
    <col min="3" max="3" width="33" style="73" customWidth="1"/>
    <col min="4" max="4" width="19.28515625" style="96" customWidth="1"/>
    <col min="5" max="5" width="18.7109375" style="73" customWidth="1"/>
    <col min="6" max="6" width="2.85546875" style="73" customWidth="1"/>
    <col min="7" max="7" width="18.7109375" style="73" customWidth="1"/>
    <col min="8" max="8" width="2.28515625" style="73" customWidth="1"/>
    <col min="9" max="9" width="3" style="73" customWidth="1"/>
    <col min="10" max="10" width="16.7109375" style="73" customWidth="1"/>
    <col min="11" max="11" width="2.5703125" style="73" customWidth="1"/>
    <col min="12" max="12" width="40.85546875" style="73" customWidth="1"/>
    <col min="13" max="13" width="1.42578125" style="73" customWidth="1"/>
    <col min="14" max="14" width="9.5703125" style="73" customWidth="1"/>
    <col min="15" max="15" width="9.28515625" style="73" customWidth="1"/>
    <col min="16" max="16" width="13" style="73" customWidth="1"/>
    <col min="17" max="17" width="3.42578125" style="73" customWidth="1"/>
    <col min="18" max="18" width="9.5703125" style="73" customWidth="1"/>
    <col min="19" max="19" width="9.28515625" style="73" customWidth="1"/>
    <col min="20" max="20" width="13" style="73" customWidth="1"/>
    <col min="21" max="21" width="0.85546875" style="73" customWidth="1"/>
    <col min="22" max="22" width="3.28515625" style="73" customWidth="1"/>
    <col min="23" max="23" width="6.7109375" style="73"/>
    <col min="24" max="25" width="6.7109375" style="73" customWidth="1"/>
    <col min="26" max="28" width="6.7109375" style="73"/>
    <col min="29" max="29" width="6.7109375" style="73" customWidth="1"/>
    <col min="30" max="16384" width="6.7109375" style="73"/>
  </cols>
  <sheetData>
    <row r="1" spans="1:21" s="66" customFormat="1" ht="15" customHeight="1">
      <c r="C1" s="67"/>
      <c r="D1" s="69"/>
      <c r="H1" s="70" t="s">
        <v>33</v>
      </c>
    </row>
    <row r="2" spans="1:21" s="66" customFormat="1" ht="15" customHeight="1">
      <c r="C2" s="67"/>
      <c r="D2" s="69"/>
      <c r="H2" s="71" t="s">
        <v>32</v>
      </c>
    </row>
    <row r="3" spans="1:21" s="66" customFormat="1" ht="15" customHeight="1">
      <c r="C3" s="67"/>
      <c r="D3" s="69"/>
    </row>
    <row r="4" spans="1:21" s="66" customFormat="1" ht="15" customHeight="1">
      <c r="C4" s="67"/>
      <c r="D4" s="69"/>
    </row>
    <row r="5" spans="1:21" ht="15" customHeight="1">
      <c r="B5" s="70" t="s">
        <v>767</v>
      </c>
      <c r="C5" s="72" t="s">
        <v>778</v>
      </c>
      <c r="D5" s="73"/>
    </row>
    <row r="6" spans="1:21" ht="15" customHeight="1">
      <c r="B6" s="70"/>
      <c r="C6" s="72" t="s">
        <v>961</v>
      </c>
      <c r="D6" s="73"/>
    </row>
    <row r="7" spans="1:21" ht="15" customHeight="1">
      <c r="B7" s="71" t="s">
        <v>769</v>
      </c>
      <c r="C7" s="74" t="s">
        <v>1072</v>
      </c>
      <c r="D7" s="73"/>
    </row>
    <row r="8" spans="1:21" s="66" customFormat="1" ht="15" thickBot="1">
      <c r="A8" s="74"/>
      <c r="B8" s="73"/>
      <c r="C8" s="73"/>
      <c r="D8" s="69"/>
    </row>
    <row r="9" spans="1:21" s="66" customFormat="1" ht="15" thickTop="1">
      <c r="A9" s="619"/>
      <c r="B9" s="619"/>
      <c r="C9" s="619"/>
      <c r="D9" s="620"/>
      <c r="E9" s="619"/>
      <c r="F9" s="619"/>
      <c r="G9" s="619"/>
      <c r="H9" s="619"/>
    </row>
    <row r="10" spans="1:21" s="66" customFormat="1" ht="15" customHeight="1">
      <c r="B10" s="77" t="s">
        <v>545</v>
      </c>
      <c r="C10" s="82"/>
      <c r="D10" s="1131" t="s">
        <v>25</v>
      </c>
      <c r="E10" s="1131"/>
      <c r="F10" s="1131"/>
      <c r="G10" s="1131"/>
      <c r="H10" s="621"/>
    </row>
    <row r="11" spans="1:21" s="66" customFormat="1" ht="15">
      <c r="B11" s="68" t="s">
        <v>548</v>
      </c>
      <c r="C11" s="67"/>
      <c r="D11" s="1130" t="s">
        <v>22</v>
      </c>
      <c r="E11" s="1130"/>
      <c r="F11" s="1130"/>
      <c r="G11" s="1130"/>
      <c r="H11" s="622"/>
    </row>
    <row r="12" spans="1:21" s="66" customFormat="1" ht="22.5" customHeight="1">
      <c r="C12" s="82"/>
      <c r="D12" s="623" t="s">
        <v>25</v>
      </c>
      <c r="E12" s="623" t="s">
        <v>42</v>
      </c>
      <c r="F12" s="621"/>
      <c r="G12" s="623" t="s">
        <v>41</v>
      </c>
    </row>
    <row r="13" spans="1:21" s="66" customFormat="1" ht="16.5" customHeight="1">
      <c r="D13" s="624" t="s">
        <v>22</v>
      </c>
      <c r="E13" s="624" t="s">
        <v>39</v>
      </c>
      <c r="F13" s="625"/>
      <c r="G13" s="624" t="s">
        <v>38</v>
      </c>
      <c r="H13" s="626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spans="1:21" s="66" customFormat="1" ht="8.1" customHeight="1">
      <c r="A14" s="85"/>
      <c r="B14" s="85"/>
      <c r="C14" s="85"/>
      <c r="D14" s="90"/>
      <c r="E14" s="90"/>
      <c r="F14" s="627"/>
      <c r="G14" s="90"/>
      <c r="H14" s="628"/>
    </row>
    <row r="15" spans="1:21" s="66" customFormat="1" ht="8.1" customHeight="1">
      <c r="D15" s="69"/>
      <c r="E15" s="69"/>
      <c r="F15" s="75"/>
      <c r="G15" s="69"/>
      <c r="H15" s="76"/>
    </row>
    <row r="16" spans="1:21" s="66" customFormat="1" ht="16.5" customHeight="1">
      <c r="B16" s="77" t="s">
        <v>574</v>
      </c>
      <c r="D16" s="78">
        <f>SUM(D19:D35)</f>
        <v>147499</v>
      </c>
      <c r="E16" s="78">
        <f>SUM(E19:E35)</f>
        <v>54342</v>
      </c>
      <c r="G16" s="78">
        <f>SUM(G19:G35)</f>
        <v>93157</v>
      </c>
      <c r="H16" s="76"/>
    </row>
    <row r="17" spans="2:21" s="66" customFormat="1" ht="16.5" customHeight="1">
      <c r="B17" s="112" t="s">
        <v>575</v>
      </c>
      <c r="D17" s="69"/>
      <c r="E17" s="69"/>
      <c r="F17" s="75"/>
      <c r="G17" s="69"/>
      <c r="H17" s="76"/>
    </row>
    <row r="18" spans="2:21" s="66" customFormat="1" ht="8.25" customHeight="1">
      <c r="D18" s="69"/>
      <c r="E18" s="69"/>
      <c r="F18" s="75"/>
      <c r="G18" s="69"/>
      <c r="H18" s="76"/>
    </row>
    <row r="19" spans="2:21" s="66" customFormat="1" ht="15.75" customHeight="1">
      <c r="B19" s="77" t="s">
        <v>23</v>
      </c>
      <c r="C19" s="67"/>
      <c r="D19" s="80">
        <f>SUM(E19:G19)</f>
        <v>9305</v>
      </c>
      <c r="E19" s="80">
        <v>2394</v>
      </c>
      <c r="G19" s="80">
        <v>6911</v>
      </c>
      <c r="H19" s="81"/>
    </row>
    <row r="20" spans="2:21" s="66" customFormat="1" ht="15" customHeight="1">
      <c r="B20" s="68" t="s">
        <v>18</v>
      </c>
      <c r="C20" s="457"/>
      <c r="H20" s="81"/>
    </row>
    <row r="21" spans="2:21" s="66" customFormat="1" ht="15">
      <c r="B21" s="77" t="s">
        <v>551</v>
      </c>
      <c r="D21" s="80">
        <f>SUM(E21:G21)</f>
        <v>12171</v>
      </c>
      <c r="E21" s="490">
        <v>4063</v>
      </c>
      <c r="G21" s="490">
        <v>8108</v>
      </c>
      <c r="H21" s="81"/>
    </row>
    <row r="22" spans="2:21" s="66" customFormat="1" ht="15">
      <c r="B22" s="68" t="s">
        <v>552</v>
      </c>
      <c r="C22" s="77"/>
      <c r="H22" s="81"/>
    </row>
    <row r="23" spans="2:21" s="66" customFormat="1" ht="15">
      <c r="B23" s="77" t="s">
        <v>553</v>
      </c>
      <c r="C23" s="67"/>
      <c r="D23" s="80">
        <f>SUM(E23:G23)</f>
        <v>52863</v>
      </c>
      <c r="E23" s="80">
        <v>15566</v>
      </c>
      <c r="G23" s="80">
        <v>37297</v>
      </c>
      <c r="H23" s="81"/>
    </row>
    <row r="24" spans="2:21" s="66" customFormat="1">
      <c r="B24" s="68" t="s">
        <v>554</v>
      </c>
      <c r="C24" s="457"/>
      <c r="H24" s="81"/>
    </row>
    <row r="25" spans="2:21" s="66" customFormat="1" ht="15">
      <c r="B25" s="77" t="s">
        <v>555</v>
      </c>
      <c r="D25" s="80">
        <f>SUM(E25:G25)</f>
        <v>21155</v>
      </c>
      <c r="E25" s="490">
        <v>7913</v>
      </c>
      <c r="G25" s="490">
        <v>13242</v>
      </c>
      <c r="H25" s="81"/>
    </row>
    <row r="26" spans="2:21" s="66" customFormat="1">
      <c r="B26" s="68" t="s">
        <v>1066</v>
      </c>
      <c r="H26" s="81"/>
    </row>
    <row r="27" spans="2:21" s="66" customFormat="1" ht="15">
      <c r="B27" s="77" t="s">
        <v>556</v>
      </c>
      <c r="C27" s="67"/>
      <c r="D27" s="80">
        <f>SUM(E27:G27)</f>
        <v>31642</v>
      </c>
      <c r="E27" s="80">
        <v>17182</v>
      </c>
      <c r="G27" s="80">
        <v>14460</v>
      </c>
      <c r="H27" s="81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</row>
    <row r="28" spans="2:21" s="66" customFormat="1">
      <c r="B28" s="68" t="s">
        <v>557</v>
      </c>
      <c r="C28" s="457"/>
      <c r="D28" s="490"/>
      <c r="E28" s="490"/>
      <c r="F28" s="80"/>
      <c r="G28" s="490"/>
      <c r="H28" s="81"/>
    </row>
    <row r="29" spans="2:21" s="66" customFormat="1" ht="15">
      <c r="B29" s="77" t="s">
        <v>558</v>
      </c>
      <c r="D29" s="80">
        <f>SUM(E29:G29)</f>
        <v>5614</v>
      </c>
      <c r="E29" s="490">
        <v>2504</v>
      </c>
      <c r="G29" s="490">
        <v>3110</v>
      </c>
      <c r="H29" s="81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</row>
    <row r="30" spans="2:21" s="66" customFormat="1" ht="15">
      <c r="B30" s="82" t="s">
        <v>559</v>
      </c>
      <c r="C30" s="67"/>
      <c r="D30" s="490"/>
      <c r="E30" s="490"/>
      <c r="F30" s="80"/>
      <c r="G30" s="490"/>
      <c r="H30" s="81"/>
    </row>
    <row r="31" spans="2:21" s="66" customFormat="1" ht="15">
      <c r="B31" s="77" t="s">
        <v>560</v>
      </c>
      <c r="C31" s="67"/>
      <c r="D31" s="80">
        <f>SUM(E31:G31)</f>
        <v>7686</v>
      </c>
      <c r="E31" s="80">
        <v>1933</v>
      </c>
      <c r="G31" s="80">
        <v>5753</v>
      </c>
      <c r="H31" s="81"/>
    </row>
    <row r="32" spans="2:21" s="66" customFormat="1">
      <c r="B32" s="68" t="s">
        <v>561</v>
      </c>
      <c r="C32" s="457"/>
      <c r="D32" s="490"/>
      <c r="E32" s="490"/>
      <c r="F32" s="80"/>
      <c r="G32" s="490"/>
      <c r="H32" s="81"/>
    </row>
    <row r="33" spans="1:21" s="66" customFormat="1" ht="15">
      <c r="B33" s="77" t="s">
        <v>562</v>
      </c>
      <c r="D33" s="80">
        <f>SUM(E33:G33)</f>
        <v>6753</v>
      </c>
      <c r="E33" s="490">
        <v>2720</v>
      </c>
      <c r="G33" s="490">
        <v>4033</v>
      </c>
      <c r="H33" s="81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</row>
    <row r="34" spans="1:21" s="66" customFormat="1" ht="15">
      <c r="B34" s="82" t="s">
        <v>563</v>
      </c>
      <c r="C34" s="67"/>
      <c r="D34" s="83"/>
      <c r="E34" s="83"/>
      <c r="F34" s="84"/>
      <c r="G34" s="83"/>
      <c r="H34" s="81"/>
    </row>
    <row r="35" spans="1:21" s="66" customFormat="1" ht="15">
      <c r="B35" s="77" t="s">
        <v>564</v>
      </c>
      <c r="C35" s="67"/>
      <c r="D35" s="80">
        <f>SUM(E35:G35)</f>
        <v>310</v>
      </c>
      <c r="E35" s="80">
        <v>67</v>
      </c>
      <c r="G35" s="80">
        <v>243</v>
      </c>
      <c r="H35" s="81"/>
    </row>
    <row r="36" spans="1:21" s="66" customFormat="1">
      <c r="B36" s="68" t="s">
        <v>793</v>
      </c>
      <c r="C36" s="457"/>
      <c r="D36" s="69"/>
      <c r="E36" s="69"/>
      <c r="F36" s="80"/>
      <c r="G36" s="69"/>
      <c r="H36" s="81"/>
    </row>
    <row r="37" spans="1:21" s="66" customFormat="1" ht="8.1" customHeight="1">
      <c r="A37" s="85"/>
      <c r="B37" s="86"/>
      <c r="C37" s="87"/>
      <c r="D37" s="90"/>
      <c r="E37" s="90"/>
      <c r="F37" s="91"/>
      <c r="G37" s="92"/>
      <c r="H37" s="93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</row>
    <row r="38" spans="1:21" s="465" customFormat="1" ht="15" customHeight="1">
      <c r="D38" s="469"/>
      <c r="H38" s="443" t="s">
        <v>845</v>
      </c>
    </row>
    <row r="39" spans="1:21" s="465" customFormat="1" ht="11.25">
      <c r="D39" s="471"/>
      <c r="E39" s="472"/>
      <c r="H39" s="446" t="s">
        <v>846</v>
      </c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</row>
    <row r="40" spans="1:21" s="66" customFormat="1">
      <c r="D40" s="95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</row>
    <row r="41" spans="1:21" s="66" customFormat="1">
      <c r="D41" s="95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</row>
    <row r="42" spans="1:21" s="66" customFormat="1">
      <c r="D42" s="95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</row>
    <row r="43" spans="1:21" s="66" customFormat="1">
      <c r="D43" s="95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</row>
    <row r="44" spans="1:21" s="66" customFormat="1">
      <c r="D44" s="95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</row>
    <row r="45" spans="1:21" s="66" customFormat="1">
      <c r="D45" s="95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</row>
    <row r="46" spans="1:21" s="66" customFormat="1">
      <c r="D46" s="95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</row>
    <row r="47" spans="1:21" s="66" customFormat="1">
      <c r="D47" s="95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</row>
    <row r="48" spans="1:21" s="66" customFormat="1">
      <c r="D48" s="95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</row>
    <row r="49" spans="4:21" s="66" customFormat="1">
      <c r="D49" s="95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</row>
    <row r="50" spans="4:21" s="66" customFormat="1">
      <c r="D50" s="95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</row>
    <row r="51" spans="4:21" s="66" customFormat="1">
      <c r="D51" s="95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</row>
    <row r="52" spans="4:21" s="66" customFormat="1">
      <c r="D52" s="95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</row>
    <row r="53" spans="4:21" s="66" customFormat="1">
      <c r="D53" s="95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</row>
    <row r="54" spans="4:21" s="66" customFormat="1">
      <c r="D54" s="95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</row>
    <row r="55" spans="4:21" s="66" customFormat="1">
      <c r="D55" s="95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</row>
    <row r="56" spans="4:21" s="66" customFormat="1">
      <c r="D56" s="95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</row>
    <row r="57" spans="4:21" s="66" customFormat="1">
      <c r="D57" s="69"/>
    </row>
    <row r="58" spans="4:21" s="66" customFormat="1">
      <c r="D58" s="69"/>
    </row>
    <row r="59" spans="4:21" s="66" customFormat="1">
      <c r="D59" s="69"/>
    </row>
    <row r="60" spans="4:21" s="66" customFormat="1">
      <c r="D60" s="69"/>
    </row>
    <row r="61" spans="4:21" s="66" customFormat="1">
      <c r="D61" s="69"/>
    </row>
    <row r="62" spans="4:21" s="66" customFormat="1">
      <c r="D62" s="69"/>
    </row>
    <row r="63" spans="4:21" s="66" customFormat="1">
      <c r="D63" s="69"/>
    </row>
    <row r="64" spans="4:21" s="66" customFormat="1">
      <c r="D64" s="69"/>
    </row>
    <row r="65" spans="4:4" s="66" customFormat="1">
      <c r="D65" s="69"/>
    </row>
    <row r="66" spans="4:4" s="66" customFormat="1">
      <c r="D66" s="69"/>
    </row>
    <row r="67" spans="4:4" s="66" customFormat="1">
      <c r="D67" s="69"/>
    </row>
    <row r="68" spans="4:4" s="66" customFormat="1">
      <c r="D68" s="69"/>
    </row>
    <row r="69" spans="4:4" s="66" customFormat="1">
      <c r="D69" s="69"/>
    </row>
    <row r="70" spans="4:4" s="66" customFormat="1">
      <c r="D70" s="69"/>
    </row>
    <row r="71" spans="4:4" s="66" customFormat="1">
      <c r="D71" s="69"/>
    </row>
    <row r="72" spans="4:4" s="66" customFormat="1">
      <c r="D72" s="69"/>
    </row>
    <row r="73" spans="4:4" s="66" customFormat="1">
      <c r="D73" s="69"/>
    </row>
    <row r="74" spans="4:4" s="66" customFormat="1">
      <c r="D74" s="69"/>
    </row>
    <row r="75" spans="4:4" s="66" customFormat="1">
      <c r="D75" s="69"/>
    </row>
    <row r="76" spans="4:4" s="66" customFormat="1">
      <c r="D76" s="69"/>
    </row>
    <row r="77" spans="4:4" s="66" customFormat="1">
      <c r="D77" s="69"/>
    </row>
    <row r="78" spans="4:4" s="66" customFormat="1">
      <c r="D78" s="69"/>
    </row>
    <row r="79" spans="4:4" s="66" customFormat="1">
      <c r="D79" s="69"/>
    </row>
    <row r="80" spans="4:4" s="66" customFormat="1">
      <c r="D80" s="69"/>
    </row>
    <row r="81" spans="4:4" s="66" customFormat="1">
      <c r="D81" s="69"/>
    </row>
    <row r="82" spans="4:4" s="66" customFormat="1">
      <c r="D82" s="69"/>
    </row>
    <row r="83" spans="4:4" s="66" customFormat="1">
      <c r="D83" s="69"/>
    </row>
    <row r="84" spans="4:4" s="66" customFormat="1">
      <c r="D84" s="69"/>
    </row>
    <row r="85" spans="4:4" s="66" customFormat="1">
      <c r="D85" s="69"/>
    </row>
    <row r="86" spans="4:4" s="66" customFormat="1">
      <c r="D86" s="69"/>
    </row>
    <row r="87" spans="4:4" s="66" customFormat="1">
      <c r="D87" s="69"/>
    </row>
    <row r="88" spans="4:4" s="66" customFormat="1">
      <c r="D88" s="69"/>
    </row>
    <row r="89" spans="4:4" s="66" customFormat="1">
      <c r="D89" s="69"/>
    </row>
    <row r="90" spans="4:4" s="66" customFormat="1">
      <c r="D90" s="69"/>
    </row>
    <row r="91" spans="4:4" s="66" customFormat="1">
      <c r="D91" s="69"/>
    </row>
    <row r="92" spans="4:4" s="66" customFormat="1">
      <c r="D92" s="69"/>
    </row>
    <row r="93" spans="4:4" s="66" customFormat="1">
      <c r="D93" s="69"/>
    </row>
    <row r="94" spans="4:4" s="66" customFormat="1">
      <c r="D94" s="69"/>
    </row>
    <row r="95" spans="4:4" s="66" customFormat="1">
      <c r="D95" s="69"/>
    </row>
    <row r="96" spans="4:4" s="66" customFormat="1">
      <c r="D96" s="69"/>
    </row>
    <row r="97" spans="4:4" s="66" customFormat="1">
      <c r="D97" s="69"/>
    </row>
    <row r="98" spans="4:4" s="66" customFormat="1">
      <c r="D98" s="69"/>
    </row>
    <row r="99" spans="4:4" s="66" customFormat="1">
      <c r="D99" s="69"/>
    </row>
    <row r="100" spans="4:4" s="66" customFormat="1">
      <c r="D100" s="69"/>
    </row>
    <row r="101" spans="4:4" s="66" customFormat="1">
      <c r="D101" s="69"/>
    </row>
    <row r="102" spans="4:4" s="66" customFormat="1">
      <c r="D102" s="69"/>
    </row>
    <row r="103" spans="4:4" s="66" customFormat="1">
      <c r="D103" s="69"/>
    </row>
    <row r="104" spans="4:4" s="66" customFormat="1">
      <c r="D104" s="69"/>
    </row>
    <row r="105" spans="4:4" s="66" customFormat="1">
      <c r="D105" s="69"/>
    </row>
    <row r="106" spans="4:4" s="66" customFormat="1">
      <c r="D106" s="69"/>
    </row>
    <row r="107" spans="4:4" s="66" customFormat="1">
      <c r="D107" s="69"/>
    </row>
    <row r="108" spans="4:4" s="66" customFormat="1">
      <c r="D108" s="69"/>
    </row>
    <row r="109" spans="4:4" s="66" customFormat="1">
      <c r="D109" s="69"/>
    </row>
    <row r="110" spans="4:4" s="66" customFormat="1">
      <c r="D110" s="69"/>
    </row>
    <row r="111" spans="4:4" s="66" customFormat="1">
      <c r="D111" s="69"/>
    </row>
    <row r="112" spans="4:4" s="66" customFormat="1">
      <c r="D112" s="69"/>
    </row>
    <row r="113" spans="4:4" s="66" customFormat="1">
      <c r="D113" s="69"/>
    </row>
    <row r="114" spans="4:4" s="66" customFormat="1">
      <c r="D114" s="69"/>
    </row>
    <row r="115" spans="4:4" s="66" customFormat="1">
      <c r="D115" s="69"/>
    </row>
    <row r="116" spans="4:4" s="66" customFormat="1">
      <c r="D116" s="69"/>
    </row>
    <row r="117" spans="4:4" s="66" customFormat="1">
      <c r="D117" s="69"/>
    </row>
    <row r="118" spans="4:4" s="66" customFormat="1">
      <c r="D118" s="69"/>
    </row>
    <row r="119" spans="4:4" s="66" customFormat="1">
      <c r="D119" s="69"/>
    </row>
    <row r="120" spans="4:4" s="66" customFormat="1">
      <c r="D120" s="69"/>
    </row>
    <row r="121" spans="4:4" s="66" customFormat="1">
      <c r="D121" s="69"/>
    </row>
    <row r="122" spans="4:4" s="66" customFormat="1">
      <c r="D122" s="69"/>
    </row>
    <row r="123" spans="4:4" s="66" customFormat="1">
      <c r="D123" s="69"/>
    </row>
    <row r="124" spans="4:4" s="66" customFormat="1">
      <c r="D124" s="69"/>
    </row>
    <row r="125" spans="4:4" s="66" customFormat="1">
      <c r="D125" s="69"/>
    </row>
    <row r="126" spans="4:4" s="66" customFormat="1">
      <c r="D126" s="69"/>
    </row>
    <row r="127" spans="4:4" s="66" customFormat="1">
      <c r="D127" s="69"/>
    </row>
    <row r="128" spans="4:4" s="66" customFormat="1">
      <c r="D128" s="69"/>
    </row>
    <row r="129" spans="4:4" s="66" customFormat="1">
      <c r="D129" s="69"/>
    </row>
    <row r="130" spans="4:4" s="66" customFormat="1">
      <c r="D130" s="69"/>
    </row>
    <row r="131" spans="4:4" s="66" customFormat="1">
      <c r="D131" s="69"/>
    </row>
    <row r="132" spans="4:4" s="66" customFormat="1">
      <c r="D132" s="69"/>
    </row>
    <row r="133" spans="4:4" s="66" customFormat="1">
      <c r="D133" s="69"/>
    </row>
    <row r="134" spans="4:4" s="66" customFormat="1">
      <c r="D134" s="69"/>
    </row>
    <row r="135" spans="4:4" s="66" customFormat="1">
      <c r="D135" s="69"/>
    </row>
    <row r="136" spans="4:4" s="66" customFormat="1">
      <c r="D136" s="69"/>
    </row>
    <row r="137" spans="4:4" s="66" customFormat="1">
      <c r="D137" s="69"/>
    </row>
    <row r="138" spans="4:4" s="66" customFormat="1">
      <c r="D138" s="69"/>
    </row>
    <row r="139" spans="4:4" s="66" customFormat="1">
      <c r="D139" s="69"/>
    </row>
    <row r="140" spans="4:4" s="66" customFormat="1">
      <c r="D140" s="69"/>
    </row>
    <row r="141" spans="4:4" s="66" customFormat="1">
      <c r="D141" s="69"/>
    </row>
    <row r="142" spans="4:4" s="66" customFormat="1">
      <c r="D142" s="69"/>
    </row>
    <row r="143" spans="4:4" s="66" customFormat="1">
      <c r="D143" s="69"/>
    </row>
    <row r="144" spans="4:4" s="66" customFormat="1">
      <c r="D144" s="69"/>
    </row>
    <row r="145" spans="4:4" s="66" customFormat="1">
      <c r="D145" s="69"/>
    </row>
    <row r="146" spans="4:4" s="66" customFormat="1">
      <c r="D146" s="69"/>
    </row>
    <row r="147" spans="4:4" s="66" customFormat="1">
      <c r="D147" s="69"/>
    </row>
    <row r="148" spans="4:4" s="66" customFormat="1">
      <c r="D148" s="69"/>
    </row>
    <row r="149" spans="4:4" s="66" customFormat="1">
      <c r="D149" s="69"/>
    </row>
    <row r="150" spans="4:4" s="66" customFormat="1">
      <c r="D150" s="69"/>
    </row>
    <row r="151" spans="4:4" s="66" customFormat="1">
      <c r="D151" s="69"/>
    </row>
    <row r="152" spans="4:4" s="66" customFormat="1">
      <c r="D152" s="69"/>
    </row>
    <row r="153" spans="4:4" s="66" customFormat="1">
      <c r="D153" s="69"/>
    </row>
    <row r="154" spans="4:4" s="66" customFormat="1">
      <c r="D154" s="69"/>
    </row>
    <row r="155" spans="4:4" s="66" customFormat="1">
      <c r="D155" s="69"/>
    </row>
    <row r="156" spans="4:4" s="66" customFormat="1">
      <c r="D156" s="69"/>
    </row>
    <row r="157" spans="4:4" s="66" customFormat="1">
      <c r="D157" s="69"/>
    </row>
    <row r="158" spans="4:4" s="66" customFormat="1">
      <c r="D158" s="69"/>
    </row>
    <row r="159" spans="4:4" s="66" customFormat="1">
      <c r="D159" s="69"/>
    </row>
    <row r="160" spans="4:4" s="66" customFormat="1">
      <c r="D160" s="69"/>
    </row>
    <row r="161" spans="4:4" s="66" customFormat="1">
      <c r="D161" s="69"/>
    </row>
    <row r="162" spans="4:4" s="66" customFormat="1">
      <c r="D162" s="69"/>
    </row>
    <row r="163" spans="4:4" s="66" customFormat="1">
      <c r="D163" s="69"/>
    </row>
    <row r="164" spans="4:4" s="66" customFormat="1">
      <c r="D164" s="69"/>
    </row>
    <row r="165" spans="4:4" s="66" customFormat="1">
      <c r="D165" s="69"/>
    </row>
    <row r="166" spans="4:4" s="66" customFormat="1">
      <c r="D166" s="69"/>
    </row>
    <row r="167" spans="4:4" s="66" customFormat="1">
      <c r="D167" s="69"/>
    </row>
    <row r="168" spans="4:4" s="66" customFormat="1">
      <c r="D168" s="69"/>
    </row>
    <row r="169" spans="4:4" s="66" customFormat="1">
      <c r="D169" s="69"/>
    </row>
    <row r="170" spans="4:4" s="66" customFormat="1">
      <c r="D170" s="69"/>
    </row>
    <row r="171" spans="4:4" s="66" customFormat="1">
      <c r="D171" s="69"/>
    </row>
    <row r="172" spans="4:4" s="66" customFormat="1">
      <c r="D172" s="69"/>
    </row>
    <row r="173" spans="4:4" s="66" customFormat="1">
      <c r="D173" s="69"/>
    </row>
    <row r="174" spans="4:4" s="66" customFormat="1">
      <c r="D174" s="69"/>
    </row>
    <row r="175" spans="4:4" s="66" customFormat="1">
      <c r="D175" s="69"/>
    </row>
    <row r="176" spans="4:4" s="66" customFormat="1">
      <c r="D176" s="69"/>
    </row>
    <row r="177" spans="4:4" s="66" customFormat="1">
      <c r="D177" s="69"/>
    </row>
    <row r="178" spans="4:4" s="66" customFormat="1">
      <c r="D178" s="69"/>
    </row>
    <row r="179" spans="4:4" s="66" customFormat="1">
      <c r="D179" s="69"/>
    </row>
    <row r="180" spans="4:4" s="66" customFormat="1">
      <c r="D180" s="69"/>
    </row>
    <row r="181" spans="4:4" s="66" customFormat="1">
      <c r="D181" s="69"/>
    </row>
    <row r="182" spans="4:4" s="66" customFormat="1">
      <c r="D182" s="69"/>
    </row>
    <row r="183" spans="4:4" s="66" customFormat="1">
      <c r="D183" s="69"/>
    </row>
    <row r="184" spans="4:4" s="66" customFormat="1">
      <c r="D184" s="69"/>
    </row>
    <row r="185" spans="4:4" s="66" customFormat="1">
      <c r="D185" s="69"/>
    </row>
    <row r="186" spans="4:4" s="66" customFormat="1">
      <c r="D186" s="69"/>
    </row>
    <row r="187" spans="4:4" s="66" customFormat="1">
      <c r="D187" s="69"/>
    </row>
    <row r="188" spans="4:4" s="66" customFormat="1">
      <c r="D188" s="69"/>
    </row>
    <row r="189" spans="4:4" s="66" customFormat="1">
      <c r="D189" s="69"/>
    </row>
    <row r="190" spans="4:4" s="66" customFormat="1">
      <c r="D190" s="69"/>
    </row>
    <row r="191" spans="4:4" s="66" customFormat="1">
      <c r="D191" s="69"/>
    </row>
    <row r="192" spans="4:4" s="66" customFormat="1">
      <c r="D192" s="69"/>
    </row>
    <row r="193" spans="4:4" s="66" customFormat="1">
      <c r="D193" s="69"/>
    </row>
    <row r="194" spans="4:4" s="66" customFormat="1">
      <c r="D194" s="69"/>
    </row>
    <row r="195" spans="4:4" s="66" customFormat="1">
      <c r="D195" s="69"/>
    </row>
    <row r="196" spans="4:4" s="66" customFormat="1">
      <c r="D196" s="69"/>
    </row>
    <row r="197" spans="4:4" s="66" customFormat="1">
      <c r="D197" s="69"/>
    </row>
    <row r="198" spans="4:4" s="66" customFormat="1">
      <c r="D198" s="69"/>
    </row>
    <row r="199" spans="4:4" s="66" customFormat="1">
      <c r="D199" s="69"/>
    </row>
    <row r="200" spans="4:4" s="66" customFormat="1">
      <c r="D200" s="69"/>
    </row>
    <row r="201" spans="4:4" s="66" customFormat="1">
      <c r="D201" s="69"/>
    </row>
    <row r="202" spans="4:4" s="66" customFormat="1">
      <c r="D202" s="69"/>
    </row>
    <row r="203" spans="4:4" s="66" customFormat="1">
      <c r="D203" s="69"/>
    </row>
    <row r="204" spans="4:4" s="66" customFormat="1">
      <c r="D204" s="69"/>
    </row>
    <row r="205" spans="4:4" s="66" customFormat="1">
      <c r="D205" s="69"/>
    </row>
    <row r="206" spans="4:4" s="66" customFormat="1">
      <c r="D206" s="69"/>
    </row>
    <row r="207" spans="4:4" s="66" customFormat="1">
      <c r="D207" s="69"/>
    </row>
    <row r="208" spans="4:4" s="66" customFormat="1">
      <c r="D208" s="69"/>
    </row>
    <row r="209" spans="4:4" s="66" customFormat="1">
      <c r="D209" s="69"/>
    </row>
    <row r="210" spans="4:4" s="66" customFormat="1">
      <c r="D210" s="69"/>
    </row>
    <row r="211" spans="4:4" s="66" customFormat="1">
      <c r="D211" s="69"/>
    </row>
    <row r="212" spans="4:4" s="66" customFormat="1">
      <c r="D212" s="69"/>
    </row>
    <row r="213" spans="4:4" s="66" customFormat="1">
      <c r="D213" s="69"/>
    </row>
    <row r="214" spans="4:4" s="66" customFormat="1">
      <c r="D214" s="69"/>
    </row>
    <row r="215" spans="4:4" s="66" customFormat="1">
      <c r="D215" s="69"/>
    </row>
    <row r="216" spans="4:4" s="66" customFormat="1">
      <c r="D216" s="69"/>
    </row>
    <row r="217" spans="4:4" s="66" customFormat="1">
      <c r="D217" s="69"/>
    </row>
    <row r="218" spans="4:4" s="66" customFormat="1">
      <c r="D218" s="69"/>
    </row>
    <row r="219" spans="4:4" s="66" customFormat="1">
      <c r="D219" s="69"/>
    </row>
    <row r="220" spans="4:4" s="66" customFormat="1">
      <c r="D220" s="69"/>
    </row>
    <row r="221" spans="4:4" s="66" customFormat="1">
      <c r="D221" s="69"/>
    </row>
    <row r="222" spans="4:4" s="66" customFormat="1">
      <c r="D222" s="69"/>
    </row>
    <row r="223" spans="4:4" s="66" customFormat="1">
      <c r="D223" s="69"/>
    </row>
    <row r="224" spans="4:4" s="66" customFormat="1">
      <c r="D224" s="69"/>
    </row>
    <row r="225" spans="4:4" s="66" customFormat="1">
      <c r="D225" s="69"/>
    </row>
    <row r="226" spans="4:4" s="66" customFormat="1">
      <c r="D226" s="69"/>
    </row>
    <row r="227" spans="4:4" s="66" customFormat="1">
      <c r="D227" s="69"/>
    </row>
    <row r="228" spans="4:4" s="66" customFormat="1">
      <c r="D228" s="69"/>
    </row>
    <row r="229" spans="4:4" s="66" customFormat="1">
      <c r="D229" s="69"/>
    </row>
    <row r="230" spans="4:4" s="66" customFormat="1">
      <c r="D230" s="69"/>
    </row>
    <row r="231" spans="4:4" s="66" customFormat="1">
      <c r="D231" s="69"/>
    </row>
    <row r="232" spans="4:4" s="66" customFormat="1">
      <c r="D232" s="69"/>
    </row>
    <row r="233" spans="4:4" s="66" customFormat="1">
      <c r="D233" s="69"/>
    </row>
    <row r="234" spans="4:4" s="66" customFormat="1">
      <c r="D234" s="69"/>
    </row>
    <row r="235" spans="4:4" s="66" customFormat="1">
      <c r="D235" s="69"/>
    </row>
    <row r="236" spans="4:4" s="66" customFormat="1">
      <c r="D236" s="69"/>
    </row>
    <row r="237" spans="4:4" s="66" customFormat="1">
      <c r="D237" s="69"/>
    </row>
    <row r="238" spans="4:4" s="66" customFormat="1">
      <c r="D238" s="69"/>
    </row>
    <row r="239" spans="4:4" s="66" customFormat="1">
      <c r="D239" s="69"/>
    </row>
    <row r="240" spans="4:4" s="66" customFormat="1">
      <c r="D240" s="69"/>
    </row>
    <row r="241" spans="4:4" s="66" customFormat="1">
      <c r="D241" s="69"/>
    </row>
    <row r="242" spans="4:4" s="66" customFormat="1">
      <c r="D242" s="69"/>
    </row>
    <row r="243" spans="4:4" s="66" customFormat="1">
      <c r="D243" s="69"/>
    </row>
    <row r="244" spans="4:4" s="66" customFormat="1">
      <c r="D244" s="69"/>
    </row>
    <row r="245" spans="4:4" s="66" customFormat="1">
      <c r="D245" s="69"/>
    </row>
    <row r="246" spans="4:4" s="66" customFormat="1">
      <c r="D246" s="69"/>
    </row>
    <row r="247" spans="4:4" s="66" customFormat="1">
      <c r="D247" s="69"/>
    </row>
    <row r="248" spans="4:4" s="66" customFormat="1">
      <c r="D248" s="69"/>
    </row>
    <row r="249" spans="4:4" s="66" customFormat="1">
      <c r="D249" s="69"/>
    </row>
    <row r="250" spans="4:4" s="66" customFormat="1">
      <c r="D250" s="69"/>
    </row>
    <row r="251" spans="4:4" s="66" customFormat="1">
      <c r="D251" s="69"/>
    </row>
    <row r="252" spans="4:4" s="66" customFormat="1">
      <c r="D252" s="69"/>
    </row>
    <row r="253" spans="4:4" s="66" customFormat="1">
      <c r="D253" s="69"/>
    </row>
    <row r="254" spans="4:4" s="66" customFormat="1">
      <c r="D254" s="69"/>
    </row>
    <row r="255" spans="4:4" s="66" customFormat="1">
      <c r="D255" s="69"/>
    </row>
    <row r="256" spans="4:4" s="66" customFormat="1">
      <c r="D256" s="69"/>
    </row>
    <row r="257" spans="4:4" s="66" customFormat="1">
      <c r="D257" s="69"/>
    </row>
    <row r="258" spans="4:4" s="66" customFormat="1">
      <c r="D258" s="69"/>
    </row>
    <row r="259" spans="4:4" s="66" customFormat="1">
      <c r="D259" s="69"/>
    </row>
    <row r="260" spans="4:4" s="66" customFormat="1">
      <c r="D260" s="69"/>
    </row>
    <row r="261" spans="4:4" s="66" customFormat="1">
      <c r="D261" s="69"/>
    </row>
    <row r="262" spans="4:4" s="66" customFormat="1">
      <c r="D262" s="69"/>
    </row>
    <row r="263" spans="4:4" s="66" customFormat="1">
      <c r="D263" s="69"/>
    </row>
    <row r="264" spans="4:4" s="66" customFormat="1">
      <c r="D264" s="69"/>
    </row>
    <row r="265" spans="4:4" s="66" customFormat="1">
      <c r="D265" s="69"/>
    </row>
    <row r="266" spans="4:4" s="66" customFormat="1">
      <c r="D266" s="69"/>
    </row>
    <row r="267" spans="4:4" s="66" customFormat="1">
      <c r="D267" s="69"/>
    </row>
    <row r="268" spans="4:4" s="66" customFormat="1">
      <c r="D268" s="69"/>
    </row>
    <row r="269" spans="4:4" s="66" customFormat="1">
      <c r="D269" s="69"/>
    </row>
    <row r="270" spans="4:4" s="66" customFormat="1">
      <c r="D270" s="69"/>
    </row>
    <row r="271" spans="4:4" s="66" customFormat="1">
      <c r="D271" s="69"/>
    </row>
    <row r="272" spans="4:4" s="66" customFormat="1">
      <c r="D272" s="69"/>
    </row>
    <row r="273" spans="4:4" s="66" customFormat="1">
      <c r="D273" s="69"/>
    </row>
    <row r="274" spans="4:4" s="66" customFormat="1">
      <c r="D274" s="69"/>
    </row>
    <row r="275" spans="4:4" s="66" customFormat="1">
      <c r="D275" s="69"/>
    </row>
    <row r="276" spans="4:4" s="66" customFormat="1">
      <c r="D276" s="69"/>
    </row>
    <row r="277" spans="4:4" s="66" customFormat="1">
      <c r="D277" s="69"/>
    </row>
    <row r="278" spans="4:4" s="66" customFormat="1">
      <c r="D278" s="69"/>
    </row>
    <row r="279" spans="4:4" s="66" customFormat="1">
      <c r="D279" s="69"/>
    </row>
    <row r="280" spans="4:4" s="66" customFormat="1">
      <c r="D280" s="69"/>
    </row>
    <row r="281" spans="4:4" s="66" customFormat="1">
      <c r="D281" s="69"/>
    </row>
    <row r="282" spans="4:4" s="66" customFormat="1">
      <c r="D282" s="69"/>
    </row>
    <row r="283" spans="4:4" s="66" customFormat="1">
      <c r="D283" s="69"/>
    </row>
    <row r="284" spans="4:4" s="66" customFormat="1">
      <c r="D284" s="69"/>
    </row>
    <row r="285" spans="4:4" s="66" customFormat="1">
      <c r="D285" s="69"/>
    </row>
    <row r="286" spans="4:4" s="66" customFormat="1">
      <c r="D286" s="69"/>
    </row>
    <row r="287" spans="4:4" s="66" customFormat="1">
      <c r="D287" s="69"/>
    </row>
    <row r="288" spans="4:4" s="66" customFormat="1">
      <c r="D288" s="69"/>
    </row>
    <row r="289" spans="4:4" s="66" customFormat="1">
      <c r="D289" s="69"/>
    </row>
    <row r="290" spans="4:4" s="66" customFormat="1">
      <c r="D290" s="69"/>
    </row>
    <row r="291" spans="4:4" s="66" customFormat="1">
      <c r="D291" s="69"/>
    </row>
    <row r="292" spans="4:4" s="66" customFormat="1">
      <c r="D292" s="69"/>
    </row>
    <row r="293" spans="4:4" s="66" customFormat="1">
      <c r="D293" s="69"/>
    </row>
    <row r="294" spans="4:4" s="66" customFormat="1">
      <c r="D294" s="69"/>
    </row>
    <row r="295" spans="4:4" s="66" customFormat="1">
      <c r="D295" s="69"/>
    </row>
    <row r="296" spans="4:4" s="66" customFormat="1">
      <c r="D296" s="69"/>
    </row>
    <row r="297" spans="4:4" s="66" customFormat="1">
      <c r="D297" s="69"/>
    </row>
    <row r="298" spans="4:4" s="66" customFormat="1">
      <c r="D298" s="69"/>
    </row>
    <row r="299" spans="4:4" s="66" customFormat="1">
      <c r="D299" s="69"/>
    </row>
    <row r="300" spans="4:4" s="66" customFormat="1">
      <c r="D300" s="69"/>
    </row>
    <row r="301" spans="4:4" s="66" customFormat="1">
      <c r="D301" s="69"/>
    </row>
    <row r="302" spans="4:4" s="66" customFormat="1">
      <c r="D302" s="69"/>
    </row>
    <row r="303" spans="4:4" s="66" customFormat="1">
      <c r="D303" s="69"/>
    </row>
    <row r="304" spans="4:4" s="66" customFormat="1">
      <c r="D304" s="69"/>
    </row>
    <row r="305" spans="4:4" s="66" customFormat="1">
      <c r="D305" s="69"/>
    </row>
    <row r="306" spans="4:4" s="66" customFormat="1">
      <c r="D306" s="69"/>
    </row>
    <row r="307" spans="4:4" s="66" customFormat="1">
      <c r="D307" s="69"/>
    </row>
    <row r="308" spans="4:4" s="66" customFormat="1">
      <c r="D308" s="69"/>
    </row>
    <row r="309" spans="4:4" s="66" customFormat="1">
      <c r="D309" s="69"/>
    </row>
    <row r="310" spans="4:4" s="66" customFormat="1">
      <c r="D310" s="69"/>
    </row>
    <row r="311" spans="4:4" s="66" customFormat="1">
      <c r="D311" s="69"/>
    </row>
    <row r="312" spans="4:4" s="66" customFormat="1">
      <c r="D312" s="69"/>
    </row>
    <row r="313" spans="4:4" s="66" customFormat="1">
      <c r="D313" s="69"/>
    </row>
    <row r="314" spans="4:4" s="66" customFormat="1">
      <c r="D314" s="69"/>
    </row>
    <row r="315" spans="4:4" s="66" customFormat="1">
      <c r="D315" s="69"/>
    </row>
    <row r="316" spans="4:4" s="66" customFormat="1">
      <c r="D316" s="69"/>
    </row>
    <row r="317" spans="4:4" s="66" customFormat="1">
      <c r="D317" s="69"/>
    </row>
    <row r="318" spans="4:4" s="66" customFormat="1">
      <c r="D318" s="69"/>
    </row>
    <row r="319" spans="4:4" s="66" customFormat="1">
      <c r="D319" s="69"/>
    </row>
    <row r="320" spans="4:4" s="66" customFormat="1">
      <c r="D320" s="69"/>
    </row>
    <row r="321" spans="4:4" s="66" customFormat="1">
      <c r="D321" s="69"/>
    </row>
    <row r="322" spans="4:4" s="66" customFormat="1">
      <c r="D322" s="69"/>
    </row>
    <row r="323" spans="4:4" s="66" customFormat="1">
      <c r="D323" s="69"/>
    </row>
    <row r="324" spans="4:4" s="66" customFormat="1">
      <c r="D324" s="69"/>
    </row>
    <row r="325" spans="4:4" s="66" customFormat="1">
      <c r="D325" s="69"/>
    </row>
    <row r="326" spans="4:4" s="66" customFormat="1">
      <c r="D326" s="69"/>
    </row>
    <row r="327" spans="4:4" s="66" customFormat="1">
      <c r="D327" s="69"/>
    </row>
    <row r="328" spans="4:4" s="66" customFormat="1">
      <c r="D328" s="69"/>
    </row>
    <row r="329" spans="4:4" s="66" customFormat="1">
      <c r="D329" s="69"/>
    </row>
    <row r="330" spans="4:4" s="66" customFormat="1">
      <c r="D330" s="69"/>
    </row>
    <row r="331" spans="4:4" s="66" customFormat="1">
      <c r="D331" s="69"/>
    </row>
    <row r="332" spans="4:4" s="66" customFormat="1">
      <c r="D332" s="69"/>
    </row>
    <row r="333" spans="4:4" s="66" customFormat="1">
      <c r="D333" s="69"/>
    </row>
    <row r="334" spans="4:4" s="66" customFormat="1">
      <c r="D334" s="69"/>
    </row>
    <row r="335" spans="4:4" s="66" customFormat="1">
      <c r="D335" s="69"/>
    </row>
    <row r="336" spans="4:4" s="66" customFormat="1">
      <c r="D336" s="69"/>
    </row>
    <row r="337" spans="4:4" s="66" customFormat="1">
      <c r="D337" s="69"/>
    </row>
    <row r="338" spans="4:4" s="66" customFormat="1">
      <c r="D338" s="69"/>
    </row>
    <row r="339" spans="4:4" s="66" customFormat="1">
      <c r="D339" s="69"/>
    </row>
    <row r="340" spans="4:4" s="66" customFormat="1">
      <c r="D340" s="69"/>
    </row>
    <row r="341" spans="4:4" s="66" customFormat="1">
      <c r="D341" s="69"/>
    </row>
    <row r="342" spans="4:4" s="66" customFormat="1">
      <c r="D342" s="69"/>
    </row>
    <row r="343" spans="4:4" s="66" customFormat="1">
      <c r="D343" s="69"/>
    </row>
    <row r="344" spans="4:4" s="66" customFormat="1">
      <c r="D344" s="69"/>
    </row>
    <row r="345" spans="4:4" s="66" customFormat="1">
      <c r="D345" s="69"/>
    </row>
    <row r="346" spans="4:4" s="66" customFormat="1">
      <c r="D346" s="69"/>
    </row>
    <row r="347" spans="4:4" s="66" customFormat="1">
      <c r="D347" s="69"/>
    </row>
    <row r="348" spans="4:4" s="66" customFormat="1">
      <c r="D348" s="69"/>
    </row>
    <row r="349" spans="4:4" s="66" customFormat="1">
      <c r="D349" s="69"/>
    </row>
    <row r="350" spans="4:4" s="66" customFormat="1">
      <c r="D350" s="69"/>
    </row>
    <row r="351" spans="4:4" s="66" customFormat="1">
      <c r="D351" s="69"/>
    </row>
    <row r="352" spans="4:4" s="66" customFormat="1">
      <c r="D352" s="69"/>
    </row>
    <row r="353" spans="4:4" s="66" customFormat="1">
      <c r="D353" s="69"/>
    </row>
    <row r="354" spans="4:4" s="66" customFormat="1">
      <c r="D354" s="69"/>
    </row>
    <row r="355" spans="4:4" s="66" customFormat="1">
      <c r="D355" s="69"/>
    </row>
    <row r="356" spans="4:4" s="66" customFormat="1">
      <c r="D356" s="69"/>
    </row>
    <row r="357" spans="4:4" s="66" customFormat="1">
      <c r="D357" s="69"/>
    </row>
    <row r="358" spans="4:4" s="66" customFormat="1">
      <c r="D358" s="69"/>
    </row>
    <row r="359" spans="4:4" s="66" customFormat="1">
      <c r="D359" s="69"/>
    </row>
    <row r="360" spans="4:4" s="66" customFormat="1">
      <c r="D360" s="69"/>
    </row>
    <row r="361" spans="4:4" s="66" customFormat="1">
      <c r="D361" s="69"/>
    </row>
    <row r="362" spans="4:4" s="66" customFormat="1">
      <c r="D362" s="69"/>
    </row>
    <row r="363" spans="4:4" s="66" customFormat="1">
      <c r="D363" s="69"/>
    </row>
    <row r="364" spans="4:4" s="66" customFormat="1">
      <c r="D364" s="69"/>
    </row>
    <row r="365" spans="4:4" s="66" customFormat="1">
      <c r="D365" s="69"/>
    </row>
    <row r="366" spans="4:4" s="66" customFormat="1">
      <c r="D366" s="69"/>
    </row>
    <row r="367" spans="4:4" s="66" customFormat="1">
      <c r="D367" s="69"/>
    </row>
    <row r="368" spans="4:4" s="66" customFormat="1">
      <c r="D368" s="69"/>
    </row>
    <row r="369" spans="4:4" s="66" customFormat="1">
      <c r="D369" s="69"/>
    </row>
    <row r="370" spans="4:4" s="66" customFormat="1">
      <c r="D370" s="69"/>
    </row>
    <row r="371" spans="4:4" s="66" customFormat="1">
      <c r="D371" s="69"/>
    </row>
    <row r="372" spans="4:4" s="66" customFormat="1">
      <c r="D372" s="69"/>
    </row>
    <row r="373" spans="4:4" s="66" customFormat="1">
      <c r="D373" s="69"/>
    </row>
    <row r="374" spans="4:4" s="66" customFormat="1">
      <c r="D374" s="69"/>
    </row>
    <row r="375" spans="4:4" s="66" customFormat="1">
      <c r="D375" s="69"/>
    </row>
    <row r="376" spans="4:4" s="66" customFormat="1">
      <c r="D376" s="69"/>
    </row>
    <row r="377" spans="4:4" s="66" customFormat="1">
      <c r="D377" s="69"/>
    </row>
    <row r="378" spans="4:4" s="66" customFormat="1">
      <c r="D378" s="69"/>
    </row>
    <row r="379" spans="4:4" s="66" customFormat="1">
      <c r="D379" s="69"/>
    </row>
    <row r="380" spans="4:4" s="66" customFormat="1">
      <c r="D380" s="69"/>
    </row>
    <row r="381" spans="4:4" s="66" customFormat="1">
      <c r="D381" s="69"/>
    </row>
    <row r="382" spans="4:4" s="66" customFormat="1">
      <c r="D382" s="69"/>
    </row>
    <row r="383" spans="4:4" s="66" customFormat="1">
      <c r="D383" s="69"/>
    </row>
    <row r="384" spans="4:4" s="66" customFormat="1">
      <c r="D384" s="69"/>
    </row>
    <row r="385" spans="4:4" s="66" customFormat="1">
      <c r="D385" s="69"/>
    </row>
    <row r="386" spans="4:4" s="66" customFormat="1">
      <c r="D386" s="69"/>
    </row>
    <row r="387" spans="4:4" s="66" customFormat="1">
      <c r="D387" s="69"/>
    </row>
    <row r="388" spans="4:4" s="66" customFormat="1">
      <c r="D388" s="69"/>
    </row>
    <row r="389" spans="4:4" s="66" customFormat="1">
      <c r="D389" s="69"/>
    </row>
    <row r="390" spans="4:4" s="66" customFormat="1">
      <c r="D390" s="69"/>
    </row>
    <row r="391" spans="4:4" s="66" customFormat="1">
      <c r="D391" s="69"/>
    </row>
    <row r="392" spans="4:4" s="66" customFormat="1">
      <c r="D392" s="69"/>
    </row>
    <row r="393" spans="4:4" s="66" customFormat="1">
      <c r="D393" s="69"/>
    </row>
    <row r="394" spans="4:4" s="66" customFormat="1">
      <c r="D394" s="69"/>
    </row>
    <row r="395" spans="4:4" s="66" customFormat="1">
      <c r="D395" s="69"/>
    </row>
    <row r="396" spans="4:4" s="66" customFormat="1">
      <c r="D396" s="69"/>
    </row>
    <row r="397" spans="4:4" s="66" customFormat="1">
      <c r="D397" s="69"/>
    </row>
    <row r="398" spans="4:4" s="66" customFormat="1">
      <c r="D398" s="69"/>
    </row>
    <row r="399" spans="4:4" s="66" customFormat="1">
      <c r="D399" s="69"/>
    </row>
    <row r="400" spans="4:4" s="66" customFormat="1">
      <c r="D400" s="69"/>
    </row>
    <row r="401" spans="4:4" s="66" customFormat="1">
      <c r="D401" s="69"/>
    </row>
    <row r="402" spans="4:4" s="66" customFormat="1">
      <c r="D402" s="69"/>
    </row>
    <row r="403" spans="4:4" s="66" customFormat="1">
      <c r="D403" s="69"/>
    </row>
    <row r="404" spans="4:4" s="66" customFormat="1">
      <c r="D404" s="69"/>
    </row>
    <row r="405" spans="4:4" s="66" customFormat="1">
      <c r="D405" s="69"/>
    </row>
    <row r="406" spans="4:4" s="66" customFormat="1">
      <c r="D406" s="69"/>
    </row>
    <row r="407" spans="4:4" s="66" customFormat="1">
      <c r="D407" s="69"/>
    </row>
    <row r="408" spans="4:4" s="66" customFormat="1">
      <c r="D408" s="69"/>
    </row>
    <row r="409" spans="4:4" s="66" customFormat="1">
      <c r="D409" s="69"/>
    </row>
    <row r="410" spans="4:4" s="66" customFormat="1">
      <c r="D410" s="69"/>
    </row>
    <row r="411" spans="4:4" s="66" customFormat="1">
      <c r="D411" s="69"/>
    </row>
    <row r="412" spans="4:4" s="66" customFormat="1">
      <c r="D412" s="69"/>
    </row>
    <row r="413" spans="4:4" s="66" customFormat="1">
      <c r="D413" s="69"/>
    </row>
    <row r="414" spans="4:4" s="66" customFormat="1">
      <c r="D414" s="69"/>
    </row>
    <row r="415" spans="4:4" s="66" customFormat="1">
      <c r="D415" s="69"/>
    </row>
    <row r="416" spans="4:4" s="66" customFormat="1">
      <c r="D416" s="69"/>
    </row>
    <row r="417" spans="4:4" s="66" customFormat="1">
      <c r="D417" s="69"/>
    </row>
    <row r="418" spans="4:4" s="66" customFormat="1">
      <c r="D418" s="69"/>
    </row>
    <row r="419" spans="4:4" s="66" customFormat="1">
      <c r="D419" s="69"/>
    </row>
    <row r="420" spans="4:4" s="66" customFormat="1">
      <c r="D420" s="69"/>
    </row>
    <row r="421" spans="4:4" s="66" customFormat="1">
      <c r="D421" s="69"/>
    </row>
    <row r="422" spans="4:4" s="66" customFormat="1">
      <c r="D422" s="69"/>
    </row>
    <row r="423" spans="4:4" s="66" customFormat="1">
      <c r="D423" s="69"/>
    </row>
    <row r="424" spans="4:4" s="66" customFormat="1">
      <c r="D424" s="69"/>
    </row>
    <row r="425" spans="4:4" s="66" customFormat="1">
      <c r="D425" s="69"/>
    </row>
    <row r="426" spans="4:4" s="66" customFormat="1">
      <c r="D426" s="69"/>
    </row>
    <row r="427" spans="4:4" s="66" customFormat="1">
      <c r="D427" s="69"/>
    </row>
    <row r="428" spans="4:4" s="66" customFormat="1">
      <c r="D428" s="69"/>
    </row>
    <row r="429" spans="4:4" s="66" customFormat="1">
      <c r="D429" s="69"/>
    </row>
    <row r="430" spans="4:4" s="66" customFormat="1">
      <c r="D430" s="69"/>
    </row>
    <row r="431" spans="4:4" s="66" customFormat="1">
      <c r="D431" s="69"/>
    </row>
    <row r="432" spans="4:4" s="66" customFormat="1">
      <c r="D432" s="69"/>
    </row>
    <row r="433" spans="4:4" s="66" customFormat="1">
      <c r="D433" s="69"/>
    </row>
    <row r="434" spans="4:4" s="66" customFormat="1">
      <c r="D434" s="69"/>
    </row>
    <row r="435" spans="4:4" s="66" customFormat="1">
      <c r="D435" s="69"/>
    </row>
    <row r="436" spans="4:4" s="66" customFormat="1">
      <c r="D436" s="69"/>
    </row>
    <row r="437" spans="4:4" s="66" customFormat="1">
      <c r="D437" s="69"/>
    </row>
    <row r="438" spans="4:4" s="66" customFormat="1">
      <c r="D438" s="69"/>
    </row>
    <row r="439" spans="4:4" s="66" customFormat="1">
      <c r="D439" s="69"/>
    </row>
    <row r="440" spans="4:4" s="66" customFormat="1">
      <c r="D440" s="69"/>
    </row>
    <row r="441" spans="4:4" s="66" customFormat="1">
      <c r="D441" s="69"/>
    </row>
    <row r="442" spans="4:4" s="66" customFormat="1">
      <c r="D442" s="69"/>
    </row>
    <row r="443" spans="4:4" s="66" customFormat="1">
      <c r="D443" s="69"/>
    </row>
    <row r="444" spans="4:4" s="66" customFormat="1">
      <c r="D444" s="69"/>
    </row>
    <row r="445" spans="4:4" s="66" customFormat="1">
      <c r="D445" s="69"/>
    </row>
    <row r="446" spans="4:4" s="66" customFormat="1">
      <c r="D446" s="69"/>
    </row>
    <row r="447" spans="4:4" s="66" customFormat="1">
      <c r="D447" s="69"/>
    </row>
    <row r="448" spans="4:4" s="66" customFormat="1">
      <c r="D448" s="69"/>
    </row>
    <row r="449" spans="4:4" s="66" customFormat="1">
      <c r="D449" s="69"/>
    </row>
    <row r="450" spans="4:4" s="66" customFormat="1">
      <c r="D450" s="69"/>
    </row>
    <row r="451" spans="4:4" s="66" customFormat="1">
      <c r="D451" s="69"/>
    </row>
    <row r="452" spans="4:4" s="66" customFormat="1">
      <c r="D452" s="69"/>
    </row>
    <row r="453" spans="4:4" s="66" customFormat="1">
      <c r="D453" s="69"/>
    </row>
    <row r="454" spans="4:4" s="66" customFormat="1">
      <c r="D454" s="69"/>
    </row>
    <row r="455" spans="4:4" s="66" customFormat="1">
      <c r="D455" s="69"/>
    </row>
  </sheetData>
  <mergeCells count="2">
    <mergeCell ref="D10:G10"/>
    <mergeCell ref="D11:G11"/>
  </mergeCells>
  <printOptions horizontalCentered="1" gridLines="1" gridLinesSet="0"/>
  <pageMargins left="0.39370078740157499" right="0.39370078740157499" top="0.74803149606299202" bottom="0.511811023622047" header="0.118110236220472" footer="0.39370078740157499"/>
  <pageSetup paperSize="9" scale="88" orientation="portrait" r:id="rId1"/>
  <headerFooter scaleWithDoc="0"/>
  <colBreaks count="1" manualBreakCount="1">
    <brk id="8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transitionEvaluation="1">
    <pageSetUpPr fitToPage="1"/>
  </sheetPr>
  <dimension ref="A1:V69"/>
  <sheetViews>
    <sheetView showGridLines="0" view="pageBreakPreview" zoomScale="90" zoomScaleSheetLayoutView="90" workbookViewId="0">
      <selection activeCell="C5" sqref="C5"/>
    </sheetView>
  </sheetViews>
  <sheetFormatPr defaultColWidth="6.7109375" defaultRowHeight="14.25"/>
  <cols>
    <col min="1" max="1" width="1.140625" style="40" customWidth="1"/>
    <col min="2" max="2" width="11.7109375" style="40" customWidth="1"/>
    <col min="3" max="3" width="36.85546875" style="40" customWidth="1"/>
    <col min="4" max="4" width="13.85546875" style="40" customWidth="1"/>
    <col min="5" max="5" width="14.140625" style="40" customWidth="1"/>
    <col min="6" max="6" width="17.5703125" style="40" customWidth="1"/>
    <col min="7" max="7" width="1.5703125" style="44" customWidth="1"/>
    <col min="8" max="9" width="6.7109375" style="40"/>
    <col min="10" max="10" width="10.140625" style="40" customWidth="1"/>
    <col min="11" max="11" width="8.85546875" style="40" customWidth="1"/>
    <col min="12" max="254" width="6.7109375" style="40"/>
    <col min="255" max="255" width="0.5703125" style="40" customWidth="1"/>
    <col min="256" max="256" width="2.42578125" style="40" customWidth="1"/>
    <col min="257" max="257" width="3.42578125" style="40" customWidth="1"/>
    <col min="258" max="258" width="35.42578125" style="40" customWidth="1"/>
    <col min="259" max="259" width="12.28515625" style="40" customWidth="1"/>
    <col min="260" max="260" width="11.7109375" style="40" customWidth="1"/>
    <col min="261" max="261" width="14.7109375" style="40" customWidth="1"/>
    <col min="262" max="262" width="1.5703125" style="40" customWidth="1"/>
    <col min="263" max="263" width="2.28515625" style="40" customWidth="1"/>
    <col min="264" max="265" width="6.7109375" style="40"/>
    <col min="266" max="266" width="10.140625" style="40" customWidth="1"/>
    <col min="267" max="267" width="8.85546875" style="40" customWidth="1"/>
    <col min="268" max="510" width="6.7109375" style="40"/>
    <col min="511" max="511" width="0.5703125" style="40" customWidth="1"/>
    <col min="512" max="512" width="2.42578125" style="40" customWidth="1"/>
    <col min="513" max="513" width="3.42578125" style="40" customWidth="1"/>
    <col min="514" max="514" width="35.42578125" style="40" customWidth="1"/>
    <col min="515" max="515" width="12.28515625" style="40" customWidth="1"/>
    <col min="516" max="516" width="11.7109375" style="40" customWidth="1"/>
    <col min="517" max="517" width="14.7109375" style="40" customWidth="1"/>
    <col min="518" max="518" width="1.5703125" style="40" customWidth="1"/>
    <col min="519" max="519" width="2.28515625" style="40" customWidth="1"/>
    <col min="520" max="521" width="6.7109375" style="40"/>
    <col min="522" max="522" width="10.140625" style="40" customWidth="1"/>
    <col min="523" max="523" width="8.85546875" style="40" customWidth="1"/>
    <col min="524" max="766" width="6.7109375" style="40"/>
    <col min="767" max="767" width="0.5703125" style="40" customWidth="1"/>
    <col min="768" max="768" width="2.42578125" style="40" customWidth="1"/>
    <col min="769" max="769" width="3.42578125" style="40" customWidth="1"/>
    <col min="770" max="770" width="35.42578125" style="40" customWidth="1"/>
    <col min="771" max="771" width="12.28515625" style="40" customWidth="1"/>
    <col min="772" max="772" width="11.7109375" style="40" customWidth="1"/>
    <col min="773" max="773" width="14.7109375" style="40" customWidth="1"/>
    <col min="774" max="774" width="1.5703125" style="40" customWidth="1"/>
    <col min="775" max="775" width="2.28515625" style="40" customWidth="1"/>
    <col min="776" max="777" width="6.7109375" style="40"/>
    <col min="778" max="778" width="10.140625" style="40" customWidth="1"/>
    <col min="779" max="779" width="8.85546875" style="40" customWidth="1"/>
    <col min="780" max="1022" width="6.7109375" style="40"/>
    <col min="1023" max="1023" width="0.5703125" style="40" customWidth="1"/>
    <col min="1024" max="1024" width="2.42578125" style="40" customWidth="1"/>
    <col min="1025" max="1025" width="3.42578125" style="40" customWidth="1"/>
    <col min="1026" max="1026" width="35.42578125" style="40" customWidth="1"/>
    <col min="1027" max="1027" width="12.28515625" style="40" customWidth="1"/>
    <col min="1028" max="1028" width="11.7109375" style="40" customWidth="1"/>
    <col min="1029" max="1029" width="14.7109375" style="40" customWidth="1"/>
    <col min="1030" max="1030" width="1.5703125" style="40" customWidth="1"/>
    <col min="1031" max="1031" width="2.28515625" style="40" customWidth="1"/>
    <col min="1032" max="1033" width="6.7109375" style="40"/>
    <col min="1034" max="1034" width="10.140625" style="40" customWidth="1"/>
    <col min="1035" max="1035" width="8.85546875" style="40" customWidth="1"/>
    <col min="1036" max="1278" width="6.7109375" style="40"/>
    <col min="1279" max="1279" width="0.5703125" style="40" customWidth="1"/>
    <col min="1280" max="1280" width="2.42578125" style="40" customWidth="1"/>
    <col min="1281" max="1281" width="3.42578125" style="40" customWidth="1"/>
    <col min="1282" max="1282" width="35.42578125" style="40" customWidth="1"/>
    <col min="1283" max="1283" width="12.28515625" style="40" customWidth="1"/>
    <col min="1284" max="1284" width="11.7109375" style="40" customWidth="1"/>
    <col min="1285" max="1285" width="14.7109375" style="40" customWidth="1"/>
    <col min="1286" max="1286" width="1.5703125" style="40" customWidth="1"/>
    <col min="1287" max="1287" width="2.28515625" style="40" customWidth="1"/>
    <col min="1288" max="1289" width="6.7109375" style="40"/>
    <col min="1290" max="1290" width="10.140625" style="40" customWidth="1"/>
    <col min="1291" max="1291" width="8.85546875" style="40" customWidth="1"/>
    <col min="1292" max="1534" width="6.7109375" style="40"/>
    <col min="1535" max="1535" width="0.5703125" style="40" customWidth="1"/>
    <col min="1536" max="1536" width="2.42578125" style="40" customWidth="1"/>
    <col min="1537" max="1537" width="3.42578125" style="40" customWidth="1"/>
    <col min="1538" max="1538" width="35.42578125" style="40" customWidth="1"/>
    <col min="1539" max="1539" width="12.28515625" style="40" customWidth="1"/>
    <col min="1540" max="1540" width="11.7109375" style="40" customWidth="1"/>
    <col min="1541" max="1541" width="14.7109375" style="40" customWidth="1"/>
    <col min="1542" max="1542" width="1.5703125" style="40" customWidth="1"/>
    <col min="1543" max="1543" width="2.28515625" style="40" customWidth="1"/>
    <col min="1544" max="1545" width="6.7109375" style="40"/>
    <col min="1546" max="1546" width="10.140625" style="40" customWidth="1"/>
    <col min="1547" max="1547" width="8.85546875" style="40" customWidth="1"/>
    <col min="1548" max="1790" width="6.7109375" style="40"/>
    <col min="1791" max="1791" width="0.5703125" style="40" customWidth="1"/>
    <col min="1792" max="1792" width="2.42578125" style="40" customWidth="1"/>
    <col min="1793" max="1793" width="3.42578125" style="40" customWidth="1"/>
    <col min="1794" max="1794" width="35.42578125" style="40" customWidth="1"/>
    <col min="1795" max="1795" width="12.28515625" style="40" customWidth="1"/>
    <col min="1796" max="1796" width="11.7109375" style="40" customWidth="1"/>
    <col min="1797" max="1797" width="14.7109375" style="40" customWidth="1"/>
    <col min="1798" max="1798" width="1.5703125" style="40" customWidth="1"/>
    <col min="1799" max="1799" width="2.28515625" style="40" customWidth="1"/>
    <col min="1800" max="1801" width="6.7109375" style="40"/>
    <col min="1802" max="1802" width="10.140625" style="40" customWidth="1"/>
    <col min="1803" max="1803" width="8.85546875" style="40" customWidth="1"/>
    <col min="1804" max="2046" width="6.7109375" style="40"/>
    <col min="2047" max="2047" width="0.5703125" style="40" customWidth="1"/>
    <col min="2048" max="2048" width="2.42578125" style="40" customWidth="1"/>
    <col min="2049" max="2049" width="3.42578125" style="40" customWidth="1"/>
    <col min="2050" max="2050" width="35.42578125" style="40" customWidth="1"/>
    <col min="2051" max="2051" width="12.28515625" style="40" customWidth="1"/>
    <col min="2052" max="2052" width="11.7109375" style="40" customWidth="1"/>
    <col min="2053" max="2053" width="14.7109375" style="40" customWidth="1"/>
    <col min="2054" max="2054" width="1.5703125" style="40" customWidth="1"/>
    <col min="2055" max="2055" width="2.28515625" style="40" customWidth="1"/>
    <col min="2056" max="2057" width="6.7109375" style="40"/>
    <col min="2058" max="2058" width="10.140625" style="40" customWidth="1"/>
    <col min="2059" max="2059" width="8.85546875" style="40" customWidth="1"/>
    <col min="2060" max="2302" width="6.7109375" style="40"/>
    <col min="2303" max="2303" width="0.5703125" style="40" customWidth="1"/>
    <col min="2304" max="2304" width="2.42578125" style="40" customWidth="1"/>
    <col min="2305" max="2305" width="3.42578125" style="40" customWidth="1"/>
    <col min="2306" max="2306" width="35.42578125" style="40" customWidth="1"/>
    <col min="2307" max="2307" width="12.28515625" style="40" customWidth="1"/>
    <col min="2308" max="2308" width="11.7109375" style="40" customWidth="1"/>
    <col min="2309" max="2309" width="14.7109375" style="40" customWidth="1"/>
    <col min="2310" max="2310" width="1.5703125" style="40" customWidth="1"/>
    <col min="2311" max="2311" width="2.28515625" style="40" customWidth="1"/>
    <col min="2312" max="2313" width="6.7109375" style="40"/>
    <col min="2314" max="2314" width="10.140625" style="40" customWidth="1"/>
    <col min="2315" max="2315" width="8.85546875" style="40" customWidth="1"/>
    <col min="2316" max="2558" width="6.7109375" style="40"/>
    <col min="2559" max="2559" width="0.5703125" style="40" customWidth="1"/>
    <col min="2560" max="2560" width="2.42578125" style="40" customWidth="1"/>
    <col min="2561" max="2561" width="3.42578125" style="40" customWidth="1"/>
    <col min="2562" max="2562" width="35.42578125" style="40" customWidth="1"/>
    <col min="2563" max="2563" width="12.28515625" style="40" customWidth="1"/>
    <col min="2564" max="2564" width="11.7109375" style="40" customWidth="1"/>
    <col min="2565" max="2565" width="14.7109375" style="40" customWidth="1"/>
    <col min="2566" max="2566" width="1.5703125" style="40" customWidth="1"/>
    <col min="2567" max="2567" width="2.28515625" style="40" customWidth="1"/>
    <col min="2568" max="2569" width="6.7109375" style="40"/>
    <col min="2570" max="2570" width="10.140625" style="40" customWidth="1"/>
    <col min="2571" max="2571" width="8.85546875" style="40" customWidth="1"/>
    <col min="2572" max="2814" width="6.7109375" style="40"/>
    <col min="2815" max="2815" width="0.5703125" style="40" customWidth="1"/>
    <col min="2816" max="2816" width="2.42578125" style="40" customWidth="1"/>
    <col min="2817" max="2817" width="3.42578125" style="40" customWidth="1"/>
    <col min="2818" max="2818" width="35.42578125" style="40" customWidth="1"/>
    <col min="2819" max="2819" width="12.28515625" style="40" customWidth="1"/>
    <col min="2820" max="2820" width="11.7109375" style="40" customWidth="1"/>
    <col min="2821" max="2821" width="14.7109375" style="40" customWidth="1"/>
    <col min="2822" max="2822" width="1.5703125" style="40" customWidth="1"/>
    <col min="2823" max="2823" width="2.28515625" style="40" customWidth="1"/>
    <col min="2824" max="2825" width="6.7109375" style="40"/>
    <col min="2826" max="2826" width="10.140625" style="40" customWidth="1"/>
    <col min="2827" max="2827" width="8.85546875" style="40" customWidth="1"/>
    <col min="2828" max="3070" width="6.7109375" style="40"/>
    <col min="3071" max="3071" width="0.5703125" style="40" customWidth="1"/>
    <col min="3072" max="3072" width="2.42578125" style="40" customWidth="1"/>
    <col min="3073" max="3073" width="3.42578125" style="40" customWidth="1"/>
    <col min="3074" max="3074" width="35.42578125" style="40" customWidth="1"/>
    <col min="3075" max="3075" width="12.28515625" style="40" customWidth="1"/>
    <col min="3076" max="3076" width="11.7109375" style="40" customWidth="1"/>
    <col min="3077" max="3077" width="14.7109375" style="40" customWidth="1"/>
    <col min="3078" max="3078" width="1.5703125" style="40" customWidth="1"/>
    <col min="3079" max="3079" width="2.28515625" style="40" customWidth="1"/>
    <col min="3080" max="3081" width="6.7109375" style="40"/>
    <col min="3082" max="3082" width="10.140625" style="40" customWidth="1"/>
    <col min="3083" max="3083" width="8.85546875" style="40" customWidth="1"/>
    <col min="3084" max="3326" width="6.7109375" style="40"/>
    <col min="3327" max="3327" width="0.5703125" style="40" customWidth="1"/>
    <col min="3328" max="3328" width="2.42578125" style="40" customWidth="1"/>
    <col min="3329" max="3329" width="3.42578125" style="40" customWidth="1"/>
    <col min="3330" max="3330" width="35.42578125" style="40" customWidth="1"/>
    <col min="3331" max="3331" width="12.28515625" style="40" customWidth="1"/>
    <col min="3332" max="3332" width="11.7109375" style="40" customWidth="1"/>
    <col min="3333" max="3333" width="14.7109375" style="40" customWidth="1"/>
    <col min="3334" max="3334" width="1.5703125" style="40" customWidth="1"/>
    <col min="3335" max="3335" width="2.28515625" style="40" customWidth="1"/>
    <col min="3336" max="3337" width="6.7109375" style="40"/>
    <col min="3338" max="3338" width="10.140625" style="40" customWidth="1"/>
    <col min="3339" max="3339" width="8.85546875" style="40" customWidth="1"/>
    <col min="3340" max="3582" width="6.7109375" style="40"/>
    <col min="3583" max="3583" width="0.5703125" style="40" customWidth="1"/>
    <col min="3584" max="3584" width="2.42578125" style="40" customWidth="1"/>
    <col min="3585" max="3585" width="3.42578125" style="40" customWidth="1"/>
    <col min="3586" max="3586" width="35.42578125" style="40" customWidth="1"/>
    <col min="3587" max="3587" width="12.28515625" style="40" customWidth="1"/>
    <col min="3588" max="3588" width="11.7109375" style="40" customWidth="1"/>
    <col min="3589" max="3589" width="14.7109375" style="40" customWidth="1"/>
    <col min="3590" max="3590" width="1.5703125" style="40" customWidth="1"/>
    <col min="3591" max="3591" width="2.28515625" style="40" customWidth="1"/>
    <col min="3592" max="3593" width="6.7109375" style="40"/>
    <col min="3594" max="3594" width="10.140625" style="40" customWidth="1"/>
    <col min="3595" max="3595" width="8.85546875" style="40" customWidth="1"/>
    <col min="3596" max="3838" width="6.7109375" style="40"/>
    <col min="3839" max="3839" width="0.5703125" style="40" customWidth="1"/>
    <col min="3840" max="3840" width="2.42578125" style="40" customWidth="1"/>
    <col min="3841" max="3841" width="3.42578125" style="40" customWidth="1"/>
    <col min="3842" max="3842" width="35.42578125" style="40" customWidth="1"/>
    <col min="3843" max="3843" width="12.28515625" style="40" customWidth="1"/>
    <col min="3844" max="3844" width="11.7109375" style="40" customWidth="1"/>
    <col min="3845" max="3845" width="14.7109375" style="40" customWidth="1"/>
    <col min="3846" max="3846" width="1.5703125" style="40" customWidth="1"/>
    <col min="3847" max="3847" width="2.28515625" style="40" customWidth="1"/>
    <col min="3848" max="3849" width="6.7109375" style="40"/>
    <col min="3850" max="3850" width="10.140625" style="40" customWidth="1"/>
    <col min="3851" max="3851" width="8.85546875" style="40" customWidth="1"/>
    <col min="3852" max="4094" width="6.7109375" style="40"/>
    <col min="4095" max="4095" width="0.5703125" style="40" customWidth="1"/>
    <col min="4096" max="4096" width="2.42578125" style="40" customWidth="1"/>
    <col min="4097" max="4097" width="3.42578125" style="40" customWidth="1"/>
    <col min="4098" max="4098" width="35.42578125" style="40" customWidth="1"/>
    <col min="4099" max="4099" width="12.28515625" style="40" customWidth="1"/>
    <col min="4100" max="4100" width="11.7109375" style="40" customWidth="1"/>
    <col min="4101" max="4101" width="14.7109375" style="40" customWidth="1"/>
    <col min="4102" max="4102" width="1.5703125" style="40" customWidth="1"/>
    <col min="4103" max="4103" width="2.28515625" style="40" customWidth="1"/>
    <col min="4104" max="4105" width="6.7109375" style="40"/>
    <col min="4106" max="4106" width="10.140625" style="40" customWidth="1"/>
    <col min="4107" max="4107" width="8.85546875" style="40" customWidth="1"/>
    <col min="4108" max="4350" width="6.7109375" style="40"/>
    <col min="4351" max="4351" width="0.5703125" style="40" customWidth="1"/>
    <col min="4352" max="4352" width="2.42578125" style="40" customWidth="1"/>
    <col min="4353" max="4353" width="3.42578125" style="40" customWidth="1"/>
    <col min="4354" max="4354" width="35.42578125" style="40" customWidth="1"/>
    <col min="4355" max="4355" width="12.28515625" style="40" customWidth="1"/>
    <col min="4356" max="4356" width="11.7109375" style="40" customWidth="1"/>
    <col min="4357" max="4357" width="14.7109375" style="40" customWidth="1"/>
    <col min="4358" max="4358" width="1.5703125" style="40" customWidth="1"/>
    <col min="4359" max="4359" width="2.28515625" style="40" customWidth="1"/>
    <col min="4360" max="4361" width="6.7109375" style="40"/>
    <col min="4362" max="4362" width="10.140625" style="40" customWidth="1"/>
    <col min="4363" max="4363" width="8.85546875" style="40" customWidth="1"/>
    <col min="4364" max="4606" width="6.7109375" style="40"/>
    <col min="4607" max="4607" width="0.5703125" style="40" customWidth="1"/>
    <col min="4608" max="4608" width="2.42578125" style="40" customWidth="1"/>
    <col min="4609" max="4609" width="3.42578125" style="40" customWidth="1"/>
    <col min="4610" max="4610" width="35.42578125" style="40" customWidth="1"/>
    <col min="4611" max="4611" width="12.28515625" style="40" customWidth="1"/>
    <col min="4612" max="4612" width="11.7109375" style="40" customWidth="1"/>
    <col min="4613" max="4613" width="14.7109375" style="40" customWidth="1"/>
    <col min="4614" max="4614" width="1.5703125" style="40" customWidth="1"/>
    <col min="4615" max="4615" width="2.28515625" style="40" customWidth="1"/>
    <col min="4616" max="4617" width="6.7109375" style="40"/>
    <col min="4618" max="4618" width="10.140625" style="40" customWidth="1"/>
    <col min="4619" max="4619" width="8.85546875" style="40" customWidth="1"/>
    <col min="4620" max="4862" width="6.7109375" style="40"/>
    <col min="4863" max="4863" width="0.5703125" style="40" customWidth="1"/>
    <col min="4864" max="4864" width="2.42578125" style="40" customWidth="1"/>
    <col min="4865" max="4865" width="3.42578125" style="40" customWidth="1"/>
    <col min="4866" max="4866" width="35.42578125" style="40" customWidth="1"/>
    <col min="4867" max="4867" width="12.28515625" style="40" customWidth="1"/>
    <col min="4868" max="4868" width="11.7109375" style="40" customWidth="1"/>
    <col min="4869" max="4869" width="14.7109375" style="40" customWidth="1"/>
    <col min="4870" max="4870" width="1.5703125" style="40" customWidth="1"/>
    <col min="4871" max="4871" width="2.28515625" style="40" customWidth="1"/>
    <col min="4872" max="4873" width="6.7109375" style="40"/>
    <col min="4874" max="4874" width="10.140625" style="40" customWidth="1"/>
    <col min="4875" max="4875" width="8.85546875" style="40" customWidth="1"/>
    <col min="4876" max="5118" width="6.7109375" style="40"/>
    <col min="5119" max="5119" width="0.5703125" style="40" customWidth="1"/>
    <col min="5120" max="5120" width="2.42578125" style="40" customWidth="1"/>
    <col min="5121" max="5121" width="3.42578125" style="40" customWidth="1"/>
    <col min="5122" max="5122" width="35.42578125" style="40" customWidth="1"/>
    <col min="5123" max="5123" width="12.28515625" style="40" customWidth="1"/>
    <col min="5124" max="5124" width="11.7109375" style="40" customWidth="1"/>
    <col min="5125" max="5125" width="14.7109375" style="40" customWidth="1"/>
    <col min="5126" max="5126" width="1.5703125" style="40" customWidth="1"/>
    <col min="5127" max="5127" width="2.28515625" style="40" customWidth="1"/>
    <col min="5128" max="5129" width="6.7109375" style="40"/>
    <col min="5130" max="5130" width="10.140625" style="40" customWidth="1"/>
    <col min="5131" max="5131" width="8.85546875" style="40" customWidth="1"/>
    <col min="5132" max="5374" width="6.7109375" style="40"/>
    <col min="5375" max="5375" width="0.5703125" style="40" customWidth="1"/>
    <col min="5376" max="5376" width="2.42578125" style="40" customWidth="1"/>
    <col min="5377" max="5377" width="3.42578125" style="40" customWidth="1"/>
    <col min="5378" max="5378" width="35.42578125" style="40" customWidth="1"/>
    <col min="5379" max="5379" width="12.28515625" style="40" customWidth="1"/>
    <col min="5380" max="5380" width="11.7109375" style="40" customWidth="1"/>
    <col min="5381" max="5381" width="14.7109375" style="40" customWidth="1"/>
    <col min="5382" max="5382" width="1.5703125" style="40" customWidth="1"/>
    <col min="5383" max="5383" width="2.28515625" style="40" customWidth="1"/>
    <col min="5384" max="5385" width="6.7109375" style="40"/>
    <col min="5386" max="5386" width="10.140625" style="40" customWidth="1"/>
    <col min="5387" max="5387" width="8.85546875" style="40" customWidth="1"/>
    <col min="5388" max="5630" width="6.7109375" style="40"/>
    <col min="5631" max="5631" width="0.5703125" style="40" customWidth="1"/>
    <col min="5632" max="5632" width="2.42578125" style="40" customWidth="1"/>
    <col min="5633" max="5633" width="3.42578125" style="40" customWidth="1"/>
    <col min="5634" max="5634" width="35.42578125" style="40" customWidth="1"/>
    <col min="5635" max="5635" width="12.28515625" style="40" customWidth="1"/>
    <col min="5636" max="5636" width="11.7109375" style="40" customWidth="1"/>
    <col min="5637" max="5637" width="14.7109375" style="40" customWidth="1"/>
    <col min="5638" max="5638" width="1.5703125" style="40" customWidth="1"/>
    <col min="5639" max="5639" width="2.28515625" style="40" customWidth="1"/>
    <col min="5640" max="5641" width="6.7109375" style="40"/>
    <col min="5642" max="5642" width="10.140625" style="40" customWidth="1"/>
    <col min="5643" max="5643" width="8.85546875" style="40" customWidth="1"/>
    <col min="5644" max="5886" width="6.7109375" style="40"/>
    <col min="5887" max="5887" width="0.5703125" style="40" customWidth="1"/>
    <col min="5888" max="5888" width="2.42578125" style="40" customWidth="1"/>
    <col min="5889" max="5889" width="3.42578125" style="40" customWidth="1"/>
    <col min="5890" max="5890" width="35.42578125" style="40" customWidth="1"/>
    <col min="5891" max="5891" width="12.28515625" style="40" customWidth="1"/>
    <col min="5892" max="5892" width="11.7109375" style="40" customWidth="1"/>
    <col min="5893" max="5893" width="14.7109375" style="40" customWidth="1"/>
    <col min="5894" max="5894" width="1.5703125" style="40" customWidth="1"/>
    <col min="5895" max="5895" width="2.28515625" style="40" customWidth="1"/>
    <col min="5896" max="5897" width="6.7109375" style="40"/>
    <col min="5898" max="5898" width="10.140625" style="40" customWidth="1"/>
    <col min="5899" max="5899" width="8.85546875" style="40" customWidth="1"/>
    <col min="5900" max="6142" width="6.7109375" style="40"/>
    <col min="6143" max="6143" width="0.5703125" style="40" customWidth="1"/>
    <col min="6144" max="6144" width="2.42578125" style="40" customWidth="1"/>
    <col min="6145" max="6145" width="3.42578125" style="40" customWidth="1"/>
    <col min="6146" max="6146" width="35.42578125" style="40" customWidth="1"/>
    <col min="6147" max="6147" width="12.28515625" style="40" customWidth="1"/>
    <col min="6148" max="6148" width="11.7109375" style="40" customWidth="1"/>
    <col min="6149" max="6149" width="14.7109375" style="40" customWidth="1"/>
    <col min="6150" max="6150" width="1.5703125" style="40" customWidth="1"/>
    <col min="6151" max="6151" width="2.28515625" style="40" customWidth="1"/>
    <col min="6152" max="6153" width="6.7109375" style="40"/>
    <col min="6154" max="6154" width="10.140625" style="40" customWidth="1"/>
    <col min="6155" max="6155" width="8.85546875" style="40" customWidth="1"/>
    <col min="6156" max="6398" width="6.7109375" style="40"/>
    <col min="6399" max="6399" width="0.5703125" style="40" customWidth="1"/>
    <col min="6400" max="6400" width="2.42578125" style="40" customWidth="1"/>
    <col min="6401" max="6401" width="3.42578125" style="40" customWidth="1"/>
    <col min="6402" max="6402" width="35.42578125" style="40" customWidth="1"/>
    <col min="6403" max="6403" width="12.28515625" style="40" customWidth="1"/>
    <col min="6404" max="6404" width="11.7109375" style="40" customWidth="1"/>
    <col min="6405" max="6405" width="14.7109375" style="40" customWidth="1"/>
    <col min="6406" max="6406" width="1.5703125" style="40" customWidth="1"/>
    <col min="6407" max="6407" width="2.28515625" style="40" customWidth="1"/>
    <col min="6408" max="6409" width="6.7109375" style="40"/>
    <col min="6410" max="6410" width="10.140625" style="40" customWidth="1"/>
    <col min="6411" max="6411" width="8.85546875" style="40" customWidth="1"/>
    <col min="6412" max="6654" width="6.7109375" style="40"/>
    <col min="6655" max="6655" width="0.5703125" style="40" customWidth="1"/>
    <col min="6656" max="6656" width="2.42578125" style="40" customWidth="1"/>
    <col min="6657" max="6657" width="3.42578125" style="40" customWidth="1"/>
    <col min="6658" max="6658" width="35.42578125" style="40" customWidth="1"/>
    <col min="6659" max="6659" width="12.28515625" style="40" customWidth="1"/>
    <col min="6660" max="6660" width="11.7109375" style="40" customWidth="1"/>
    <col min="6661" max="6661" width="14.7109375" style="40" customWidth="1"/>
    <col min="6662" max="6662" width="1.5703125" style="40" customWidth="1"/>
    <col min="6663" max="6663" width="2.28515625" style="40" customWidth="1"/>
    <col min="6664" max="6665" width="6.7109375" style="40"/>
    <col min="6666" max="6666" width="10.140625" style="40" customWidth="1"/>
    <col min="6667" max="6667" width="8.85546875" style="40" customWidth="1"/>
    <col min="6668" max="6910" width="6.7109375" style="40"/>
    <col min="6911" max="6911" width="0.5703125" style="40" customWidth="1"/>
    <col min="6912" max="6912" width="2.42578125" style="40" customWidth="1"/>
    <col min="6913" max="6913" width="3.42578125" style="40" customWidth="1"/>
    <col min="6914" max="6914" width="35.42578125" style="40" customWidth="1"/>
    <col min="6915" max="6915" width="12.28515625" style="40" customWidth="1"/>
    <col min="6916" max="6916" width="11.7109375" style="40" customWidth="1"/>
    <col min="6917" max="6917" width="14.7109375" style="40" customWidth="1"/>
    <col min="6918" max="6918" width="1.5703125" style="40" customWidth="1"/>
    <col min="6919" max="6919" width="2.28515625" style="40" customWidth="1"/>
    <col min="6920" max="6921" width="6.7109375" style="40"/>
    <col min="6922" max="6922" width="10.140625" style="40" customWidth="1"/>
    <col min="6923" max="6923" width="8.85546875" style="40" customWidth="1"/>
    <col min="6924" max="7166" width="6.7109375" style="40"/>
    <col min="7167" max="7167" width="0.5703125" style="40" customWidth="1"/>
    <col min="7168" max="7168" width="2.42578125" style="40" customWidth="1"/>
    <col min="7169" max="7169" width="3.42578125" style="40" customWidth="1"/>
    <col min="7170" max="7170" width="35.42578125" style="40" customWidth="1"/>
    <col min="7171" max="7171" width="12.28515625" style="40" customWidth="1"/>
    <col min="7172" max="7172" width="11.7109375" style="40" customWidth="1"/>
    <col min="7173" max="7173" width="14.7109375" style="40" customWidth="1"/>
    <col min="7174" max="7174" width="1.5703125" style="40" customWidth="1"/>
    <col min="7175" max="7175" width="2.28515625" style="40" customWidth="1"/>
    <col min="7176" max="7177" width="6.7109375" style="40"/>
    <col min="7178" max="7178" width="10.140625" style="40" customWidth="1"/>
    <col min="7179" max="7179" width="8.85546875" style="40" customWidth="1"/>
    <col min="7180" max="7422" width="6.7109375" style="40"/>
    <col min="7423" max="7423" width="0.5703125" style="40" customWidth="1"/>
    <col min="7424" max="7424" width="2.42578125" style="40" customWidth="1"/>
    <col min="7425" max="7425" width="3.42578125" style="40" customWidth="1"/>
    <col min="7426" max="7426" width="35.42578125" style="40" customWidth="1"/>
    <col min="7427" max="7427" width="12.28515625" style="40" customWidth="1"/>
    <col min="7428" max="7428" width="11.7109375" style="40" customWidth="1"/>
    <col min="7429" max="7429" width="14.7109375" style="40" customWidth="1"/>
    <col min="7430" max="7430" width="1.5703125" style="40" customWidth="1"/>
    <col min="7431" max="7431" width="2.28515625" style="40" customWidth="1"/>
    <col min="7432" max="7433" width="6.7109375" style="40"/>
    <col min="7434" max="7434" width="10.140625" style="40" customWidth="1"/>
    <col min="7435" max="7435" width="8.85546875" style="40" customWidth="1"/>
    <col min="7436" max="7678" width="6.7109375" style="40"/>
    <col min="7679" max="7679" width="0.5703125" style="40" customWidth="1"/>
    <col min="7680" max="7680" width="2.42578125" style="40" customWidth="1"/>
    <col min="7681" max="7681" width="3.42578125" style="40" customWidth="1"/>
    <col min="7682" max="7682" width="35.42578125" style="40" customWidth="1"/>
    <col min="7683" max="7683" width="12.28515625" style="40" customWidth="1"/>
    <col min="7684" max="7684" width="11.7109375" style="40" customWidth="1"/>
    <col min="7685" max="7685" width="14.7109375" style="40" customWidth="1"/>
    <col min="7686" max="7686" width="1.5703125" style="40" customWidth="1"/>
    <col min="7687" max="7687" width="2.28515625" style="40" customWidth="1"/>
    <col min="7688" max="7689" width="6.7109375" style="40"/>
    <col min="7690" max="7690" width="10.140625" style="40" customWidth="1"/>
    <col min="7691" max="7691" width="8.85546875" style="40" customWidth="1"/>
    <col min="7692" max="7934" width="6.7109375" style="40"/>
    <col min="7935" max="7935" width="0.5703125" style="40" customWidth="1"/>
    <col min="7936" max="7936" width="2.42578125" style="40" customWidth="1"/>
    <col min="7937" max="7937" width="3.42578125" style="40" customWidth="1"/>
    <col min="7938" max="7938" width="35.42578125" style="40" customWidth="1"/>
    <col min="7939" max="7939" width="12.28515625" style="40" customWidth="1"/>
    <col min="7940" max="7940" width="11.7109375" style="40" customWidth="1"/>
    <col min="7941" max="7941" width="14.7109375" style="40" customWidth="1"/>
    <col min="7942" max="7942" width="1.5703125" style="40" customWidth="1"/>
    <col min="7943" max="7943" width="2.28515625" style="40" customWidth="1"/>
    <col min="7944" max="7945" width="6.7109375" style="40"/>
    <col min="7946" max="7946" width="10.140625" style="40" customWidth="1"/>
    <col min="7947" max="7947" width="8.85546875" style="40" customWidth="1"/>
    <col min="7948" max="8190" width="6.7109375" style="40"/>
    <col min="8191" max="8191" width="0.5703125" style="40" customWidth="1"/>
    <col min="8192" max="8192" width="2.42578125" style="40" customWidth="1"/>
    <col min="8193" max="8193" width="3.42578125" style="40" customWidth="1"/>
    <col min="8194" max="8194" width="35.42578125" style="40" customWidth="1"/>
    <col min="8195" max="8195" width="12.28515625" style="40" customWidth="1"/>
    <col min="8196" max="8196" width="11.7109375" style="40" customWidth="1"/>
    <col min="8197" max="8197" width="14.7109375" style="40" customWidth="1"/>
    <col min="8198" max="8198" width="1.5703125" style="40" customWidth="1"/>
    <col min="8199" max="8199" width="2.28515625" style="40" customWidth="1"/>
    <col min="8200" max="8201" width="6.7109375" style="40"/>
    <col min="8202" max="8202" width="10.140625" style="40" customWidth="1"/>
    <col min="8203" max="8203" width="8.85546875" style="40" customWidth="1"/>
    <col min="8204" max="8446" width="6.7109375" style="40"/>
    <col min="8447" max="8447" width="0.5703125" style="40" customWidth="1"/>
    <col min="8448" max="8448" width="2.42578125" style="40" customWidth="1"/>
    <col min="8449" max="8449" width="3.42578125" style="40" customWidth="1"/>
    <col min="8450" max="8450" width="35.42578125" style="40" customWidth="1"/>
    <col min="8451" max="8451" width="12.28515625" style="40" customWidth="1"/>
    <col min="8452" max="8452" width="11.7109375" style="40" customWidth="1"/>
    <col min="8453" max="8453" width="14.7109375" style="40" customWidth="1"/>
    <col min="8454" max="8454" width="1.5703125" style="40" customWidth="1"/>
    <col min="8455" max="8455" width="2.28515625" style="40" customWidth="1"/>
    <col min="8456" max="8457" width="6.7109375" style="40"/>
    <col min="8458" max="8458" width="10.140625" style="40" customWidth="1"/>
    <col min="8459" max="8459" width="8.85546875" style="40" customWidth="1"/>
    <col min="8460" max="8702" width="6.7109375" style="40"/>
    <col min="8703" max="8703" width="0.5703125" style="40" customWidth="1"/>
    <col min="8704" max="8704" width="2.42578125" style="40" customWidth="1"/>
    <col min="8705" max="8705" width="3.42578125" style="40" customWidth="1"/>
    <col min="8706" max="8706" width="35.42578125" style="40" customWidth="1"/>
    <col min="8707" max="8707" width="12.28515625" style="40" customWidth="1"/>
    <col min="8708" max="8708" width="11.7109375" style="40" customWidth="1"/>
    <col min="8709" max="8709" width="14.7109375" style="40" customWidth="1"/>
    <col min="8710" max="8710" width="1.5703125" style="40" customWidth="1"/>
    <col min="8711" max="8711" width="2.28515625" style="40" customWidth="1"/>
    <col min="8712" max="8713" width="6.7109375" style="40"/>
    <col min="8714" max="8714" width="10.140625" style="40" customWidth="1"/>
    <col min="8715" max="8715" width="8.85546875" style="40" customWidth="1"/>
    <col min="8716" max="8958" width="6.7109375" style="40"/>
    <col min="8959" max="8959" width="0.5703125" style="40" customWidth="1"/>
    <col min="8960" max="8960" width="2.42578125" style="40" customWidth="1"/>
    <col min="8961" max="8961" width="3.42578125" style="40" customWidth="1"/>
    <col min="8962" max="8962" width="35.42578125" style="40" customWidth="1"/>
    <col min="8963" max="8963" width="12.28515625" style="40" customWidth="1"/>
    <col min="8964" max="8964" width="11.7109375" style="40" customWidth="1"/>
    <col min="8965" max="8965" width="14.7109375" style="40" customWidth="1"/>
    <col min="8966" max="8966" width="1.5703125" style="40" customWidth="1"/>
    <col min="8967" max="8967" width="2.28515625" style="40" customWidth="1"/>
    <col min="8968" max="8969" width="6.7109375" style="40"/>
    <col min="8970" max="8970" width="10.140625" style="40" customWidth="1"/>
    <col min="8971" max="8971" width="8.85546875" style="40" customWidth="1"/>
    <col min="8972" max="9214" width="6.7109375" style="40"/>
    <col min="9215" max="9215" width="0.5703125" style="40" customWidth="1"/>
    <col min="9216" max="9216" width="2.42578125" style="40" customWidth="1"/>
    <col min="9217" max="9217" width="3.42578125" style="40" customWidth="1"/>
    <col min="9218" max="9218" width="35.42578125" style="40" customWidth="1"/>
    <col min="9219" max="9219" width="12.28515625" style="40" customWidth="1"/>
    <col min="9220" max="9220" width="11.7109375" style="40" customWidth="1"/>
    <col min="9221" max="9221" width="14.7109375" style="40" customWidth="1"/>
    <col min="9222" max="9222" width="1.5703125" style="40" customWidth="1"/>
    <col min="9223" max="9223" width="2.28515625" style="40" customWidth="1"/>
    <col min="9224" max="9225" width="6.7109375" style="40"/>
    <col min="9226" max="9226" width="10.140625" style="40" customWidth="1"/>
    <col min="9227" max="9227" width="8.85546875" style="40" customWidth="1"/>
    <col min="9228" max="9470" width="6.7109375" style="40"/>
    <col min="9471" max="9471" width="0.5703125" style="40" customWidth="1"/>
    <col min="9472" max="9472" width="2.42578125" style="40" customWidth="1"/>
    <col min="9473" max="9473" width="3.42578125" style="40" customWidth="1"/>
    <col min="9474" max="9474" width="35.42578125" style="40" customWidth="1"/>
    <col min="9475" max="9475" width="12.28515625" style="40" customWidth="1"/>
    <col min="9476" max="9476" width="11.7109375" style="40" customWidth="1"/>
    <col min="9477" max="9477" width="14.7109375" style="40" customWidth="1"/>
    <col min="9478" max="9478" width="1.5703125" style="40" customWidth="1"/>
    <col min="9479" max="9479" width="2.28515625" style="40" customWidth="1"/>
    <col min="9480" max="9481" width="6.7109375" style="40"/>
    <col min="9482" max="9482" width="10.140625" style="40" customWidth="1"/>
    <col min="9483" max="9483" width="8.85546875" style="40" customWidth="1"/>
    <col min="9484" max="9726" width="6.7109375" style="40"/>
    <col min="9727" max="9727" width="0.5703125" style="40" customWidth="1"/>
    <col min="9728" max="9728" width="2.42578125" style="40" customWidth="1"/>
    <col min="9729" max="9729" width="3.42578125" style="40" customWidth="1"/>
    <col min="9730" max="9730" width="35.42578125" style="40" customWidth="1"/>
    <col min="9731" max="9731" width="12.28515625" style="40" customWidth="1"/>
    <col min="9732" max="9732" width="11.7109375" style="40" customWidth="1"/>
    <col min="9733" max="9733" width="14.7109375" style="40" customWidth="1"/>
    <col min="9734" max="9734" width="1.5703125" style="40" customWidth="1"/>
    <col min="9735" max="9735" width="2.28515625" style="40" customWidth="1"/>
    <col min="9736" max="9737" width="6.7109375" style="40"/>
    <col min="9738" max="9738" width="10.140625" style="40" customWidth="1"/>
    <col min="9739" max="9739" width="8.85546875" style="40" customWidth="1"/>
    <col min="9740" max="9982" width="6.7109375" style="40"/>
    <col min="9983" max="9983" width="0.5703125" style="40" customWidth="1"/>
    <col min="9984" max="9984" width="2.42578125" style="40" customWidth="1"/>
    <col min="9985" max="9985" width="3.42578125" style="40" customWidth="1"/>
    <col min="9986" max="9986" width="35.42578125" style="40" customWidth="1"/>
    <col min="9987" max="9987" width="12.28515625" style="40" customWidth="1"/>
    <col min="9988" max="9988" width="11.7109375" style="40" customWidth="1"/>
    <col min="9989" max="9989" width="14.7109375" style="40" customWidth="1"/>
    <col min="9990" max="9990" width="1.5703125" style="40" customWidth="1"/>
    <col min="9991" max="9991" width="2.28515625" style="40" customWidth="1"/>
    <col min="9992" max="9993" width="6.7109375" style="40"/>
    <col min="9994" max="9994" width="10.140625" style="40" customWidth="1"/>
    <col min="9995" max="9995" width="8.85546875" style="40" customWidth="1"/>
    <col min="9996" max="10238" width="6.7109375" style="40"/>
    <col min="10239" max="10239" width="0.5703125" style="40" customWidth="1"/>
    <col min="10240" max="10240" width="2.42578125" style="40" customWidth="1"/>
    <col min="10241" max="10241" width="3.42578125" style="40" customWidth="1"/>
    <col min="10242" max="10242" width="35.42578125" style="40" customWidth="1"/>
    <col min="10243" max="10243" width="12.28515625" style="40" customWidth="1"/>
    <col min="10244" max="10244" width="11.7109375" style="40" customWidth="1"/>
    <col min="10245" max="10245" width="14.7109375" style="40" customWidth="1"/>
    <col min="10246" max="10246" width="1.5703125" style="40" customWidth="1"/>
    <col min="10247" max="10247" width="2.28515625" style="40" customWidth="1"/>
    <col min="10248" max="10249" width="6.7109375" style="40"/>
    <col min="10250" max="10250" width="10.140625" style="40" customWidth="1"/>
    <col min="10251" max="10251" width="8.85546875" style="40" customWidth="1"/>
    <col min="10252" max="10494" width="6.7109375" style="40"/>
    <col min="10495" max="10495" width="0.5703125" style="40" customWidth="1"/>
    <col min="10496" max="10496" width="2.42578125" style="40" customWidth="1"/>
    <col min="10497" max="10497" width="3.42578125" style="40" customWidth="1"/>
    <col min="10498" max="10498" width="35.42578125" style="40" customWidth="1"/>
    <col min="10499" max="10499" width="12.28515625" style="40" customWidth="1"/>
    <col min="10500" max="10500" width="11.7109375" style="40" customWidth="1"/>
    <col min="10501" max="10501" width="14.7109375" style="40" customWidth="1"/>
    <col min="10502" max="10502" width="1.5703125" style="40" customWidth="1"/>
    <col min="10503" max="10503" width="2.28515625" style="40" customWidth="1"/>
    <col min="10504" max="10505" width="6.7109375" style="40"/>
    <col min="10506" max="10506" width="10.140625" style="40" customWidth="1"/>
    <col min="10507" max="10507" width="8.85546875" style="40" customWidth="1"/>
    <col min="10508" max="10750" width="6.7109375" style="40"/>
    <col min="10751" max="10751" width="0.5703125" style="40" customWidth="1"/>
    <col min="10752" max="10752" width="2.42578125" style="40" customWidth="1"/>
    <col min="10753" max="10753" width="3.42578125" style="40" customWidth="1"/>
    <col min="10754" max="10754" width="35.42578125" style="40" customWidth="1"/>
    <col min="10755" max="10755" width="12.28515625" style="40" customWidth="1"/>
    <col min="10756" max="10756" width="11.7109375" style="40" customWidth="1"/>
    <col min="10757" max="10757" width="14.7109375" style="40" customWidth="1"/>
    <col min="10758" max="10758" width="1.5703125" style="40" customWidth="1"/>
    <col min="10759" max="10759" width="2.28515625" style="40" customWidth="1"/>
    <col min="10760" max="10761" width="6.7109375" style="40"/>
    <col min="10762" max="10762" width="10.140625" style="40" customWidth="1"/>
    <col min="10763" max="10763" width="8.85546875" style="40" customWidth="1"/>
    <col min="10764" max="11006" width="6.7109375" style="40"/>
    <col min="11007" max="11007" width="0.5703125" style="40" customWidth="1"/>
    <col min="11008" max="11008" width="2.42578125" style="40" customWidth="1"/>
    <col min="11009" max="11009" width="3.42578125" style="40" customWidth="1"/>
    <col min="11010" max="11010" width="35.42578125" style="40" customWidth="1"/>
    <col min="11011" max="11011" width="12.28515625" style="40" customWidth="1"/>
    <col min="11012" max="11012" width="11.7109375" style="40" customWidth="1"/>
    <col min="11013" max="11013" width="14.7109375" style="40" customWidth="1"/>
    <col min="11014" max="11014" width="1.5703125" style="40" customWidth="1"/>
    <col min="11015" max="11015" width="2.28515625" style="40" customWidth="1"/>
    <col min="11016" max="11017" width="6.7109375" style="40"/>
    <col min="11018" max="11018" width="10.140625" style="40" customWidth="1"/>
    <col min="11019" max="11019" width="8.85546875" style="40" customWidth="1"/>
    <col min="11020" max="11262" width="6.7109375" style="40"/>
    <col min="11263" max="11263" width="0.5703125" style="40" customWidth="1"/>
    <col min="11264" max="11264" width="2.42578125" style="40" customWidth="1"/>
    <col min="11265" max="11265" width="3.42578125" style="40" customWidth="1"/>
    <col min="11266" max="11266" width="35.42578125" style="40" customWidth="1"/>
    <col min="11267" max="11267" width="12.28515625" style="40" customWidth="1"/>
    <col min="11268" max="11268" width="11.7109375" style="40" customWidth="1"/>
    <col min="11269" max="11269" width="14.7109375" style="40" customWidth="1"/>
    <col min="11270" max="11270" width="1.5703125" style="40" customWidth="1"/>
    <col min="11271" max="11271" width="2.28515625" style="40" customWidth="1"/>
    <col min="11272" max="11273" width="6.7109375" style="40"/>
    <col min="11274" max="11274" width="10.140625" style="40" customWidth="1"/>
    <col min="11275" max="11275" width="8.85546875" style="40" customWidth="1"/>
    <col min="11276" max="11518" width="6.7109375" style="40"/>
    <col min="11519" max="11519" width="0.5703125" style="40" customWidth="1"/>
    <col min="11520" max="11520" width="2.42578125" style="40" customWidth="1"/>
    <col min="11521" max="11521" width="3.42578125" style="40" customWidth="1"/>
    <col min="11522" max="11522" width="35.42578125" style="40" customWidth="1"/>
    <col min="11523" max="11523" width="12.28515625" style="40" customWidth="1"/>
    <col min="11524" max="11524" width="11.7109375" style="40" customWidth="1"/>
    <col min="11525" max="11525" width="14.7109375" style="40" customWidth="1"/>
    <col min="11526" max="11526" width="1.5703125" style="40" customWidth="1"/>
    <col min="11527" max="11527" width="2.28515625" style="40" customWidth="1"/>
    <col min="11528" max="11529" width="6.7109375" style="40"/>
    <col min="11530" max="11530" width="10.140625" style="40" customWidth="1"/>
    <col min="11531" max="11531" width="8.85546875" style="40" customWidth="1"/>
    <col min="11532" max="11774" width="6.7109375" style="40"/>
    <col min="11775" max="11775" width="0.5703125" style="40" customWidth="1"/>
    <col min="11776" max="11776" width="2.42578125" style="40" customWidth="1"/>
    <col min="11777" max="11777" width="3.42578125" style="40" customWidth="1"/>
    <col min="11778" max="11778" width="35.42578125" style="40" customWidth="1"/>
    <col min="11779" max="11779" width="12.28515625" style="40" customWidth="1"/>
    <col min="11780" max="11780" width="11.7109375" style="40" customWidth="1"/>
    <col min="11781" max="11781" width="14.7109375" style="40" customWidth="1"/>
    <col min="11782" max="11782" width="1.5703125" style="40" customWidth="1"/>
    <col min="11783" max="11783" width="2.28515625" style="40" customWidth="1"/>
    <col min="11784" max="11785" width="6.7109375" style="40"/>
    <col min="11786" max="11786" width="10.140625" style="40" customWidth="1"/>
    <col min="11787" max="11787" width="8.85546875" style="40" customWidth="1"/>
    <col min="11788" max="12030" width="6.7109375" style="40"/>
    <col min="12031" max="12031" width="0.5703125" style="40" customWidth="1"/>
    <col min="12032" max="12032" width="2.42578125" style="40" customWidth="1"/>
    <col min="12033" max="12033" width="3.42578125" style="40" customWidth="1"/>
    <col min="12034" max="12034" width="35.42578125" style="40" customWidth="1"/>
    <col min="12035" max="12035" width="12.28515625" style="40" customWidth="1"/>
    <col min="12036" max="12036" width="11.7109375" style="40" customWidth="1"/>
    <col min="12037" max="12037" width="14.7109375" style="40" customWidth="1"/>
    <col min="12038" max="12038" width="1.5703125" style="40" customWidth="1"/>
    <col min="12039" max="12039" width="2.28515625" style="40" customWidth="1"/>
    <col min="12040" max="12041" width="6.7109375" style="40"/>
    <col min="12042" max="12042" width="10.140625" style="40" customWidth="1"/>
    <col min="12043" max="12043" width="8.85546875" style="40" customWidth="1"/>
    <col min="12044" max="12286" width="6.7109375" style="40"/>
    <col min="12287" max="12287" width="0.5703125" style="40" customWidth="1"/>
    <col min="12288" max="12288" width="2.42578125" style="40" customWidth="1"/>
    <col min="12289" max="12289" width="3.42578125" style="40" customWidth="1"/>
    <col min="12290" max="12290" width="35.42578125" style="40" customWidth="1"/>
    <col min="12291" max="12291" width="12.28515625" style="40" customWidth="1"/>
    <col min="12292" max="12292" width="11.7109375" style="40" customWidth="1"/>
    <col min="12293" max="12293" width="14.7109375" style="40" customWidth="1"/>
    <col min="12294" max="12294" width="1.5703125" style="40" customWidth="1"/>
    <col min="12295" max="12295" width="2.28515625" style="40" customWidth="1"/>
    <col min="12296" max="12297" width="6.7109375" style="40"/>
    <col min="12298" max="12298" width="10.140625" style="40" customWidth="1"/>
    <col min="12299" max="12299" width="8.85546875" style="40" customWidth="1"/>
    <col min="12300" max="12542" width="6.7109375" style="40"/>
    <col min="12543" max="12543" width="0.5703125" style="40" customWidth="1"/>
    <col min="12544" max="12544" width="2.42578125" style="40" customWidth="1"/>
    <col min="12545" max="12545" width="3.42578125" style="40" customWidth="1"/>
    <col min="12546" max="12546" width="35.42578125" style="40" customWidth="1"/>
    <col min="12547" max="12547" width="12.28515625" style="40" customWidth="1"/>
    <col min="12548" max="12548" width="11.7109375" style="40" customWidth="1"/>
    <col min="12549" max="12549" width="14.7109375" style="40" customWidth="1"/>
    <col min="12550" max="12550" width="1.5703125" style="40" customWidth="1"/>
    <col min="12551" max="12551" width="2.28515625" style="40" customWidth="1"/>
    <col min="12552" max="12553" width="6.7109375" style="40"/>
    <col min="12554" max="12554" width="10.140625" style="40" customWidth="1"/>
    <col min="12555" max="12555" width="8.85546875" style="40" customWidth="1"/>
    <col min="12556" max="12798" width="6.7109375" style="40"/>
    <col min="12799" max="12799" width="0.5703125" style="40" customWidth="1"/>
    <col min="12800" max="12800" width="2.42578125" style="40" customWidth="1"/>
    <col min="12801" max="12801" width="3.42578125" style="40" customWidth="1"/>
    <col min="12802" max="12802" width="35.42578125" style="40" customWidth="1"/>
    <col min="12803" max="12803" width="12.28515625" style="40" customWidth="1"/>
    <col min="12804" max="12804" width="11.7109375" style="40" customWidth="1"/>
    <col min="12805" max="12805" width="14.7109375" style="40" customWidth="1"/>
    <col min="12806" max="12806" width="1.5703125" style="40" customWidth="1"/>
    <col min="12807" max="12807" width="2.28515625" style="40" customWidth="1"/>
    <col min="12808" max="12809" width="6.7109375" style="40"/>
    <col min="12810" max="12810" width="10.140625" style="40" customWidth="1"/>
    <col min="12811" max="12811" width="8.85546875" style="40" customWidth="1"/>
    <col min="12812" max="13054" width="6.7109375" style="40"/>
    <col min="13055" max="13055" width="0.5703125" style="40" customWidth="1"/>
    <col min="13056" max="13056" width="2.42578125" style="40" customWidth="1"/>
    <col min="13057" max="13057" width="3.42578125" style="40" customWidth="1"/>
    <col min="13058" max="13058" width="35.42578125" style="40" customWidth="1"/>
    <col min="13059" max="13059" width="12.28515625" style="40" customWidth="1"/>
    <col min="13060" max="13060" width="11.7109375" style="40" customWidth="1"/>
    <col min="13061" max="13061" width="14.7109375" style="40" customWidth="1"/>
    <col min="13062" max="13062" width="1.5703125" style="40" customWidth="1"/>
    <col min="13063" max="13063" width="2.28515625" style="40" customWidth="1"/>
    <col min="13064" max="13065" width="6.7109375" style="40"/>
    <col min="13066" max="13066" width="10.140625" style="40" customWidth="1"/>
    <col min="13067" max="13067" width="8.85546875" style="40" customWidth="1"/>
    <col min="13068" max="13310" width="6.7109375" style="40"/>
    <col min="13311" max="13311" width="0.5703125" style="40" customWidth="1"/>
    <col min="13312" max="13312" width="2.42578125" style="40" customWidth="1"/>
    <col min="13313" max="13313" width="3.42578125" style="40" customWidth="1"/>
    <col min="13314" max="13314" width="35.42578125" style="40" customWidth="1"/>
    <col min="13315" max="13315" width="12.28515625" style="40" customWidth="1"/>
    <col min="13316" max="13316" width="11.7109375" style="40" customWidth="1"/>
    <col min="13317" max="13317" width="14.7109375" style="40" customWidth="1"/>
    <col min="13318" max="13318" width="1.5703125" style="40" customWidth="1"/>
    <col min="13319" max="13319" width="2.28515625" style="40" customWidth="1"/>
    <col min="13320" max="13321" width="6.7109375" style="40"/>
    <col min="13322" max="13322" width="10.140625" style="40" customWidth="1"/>
    <col min="13323" max="13323" width="8.85546875" style="40" customWidth="1"/>
    <col min="13324" max="13566" width="6.7109375" style="40"/>
    <col min="13567" max="13567" width="0.5703125" style="40" customWidth="1"/>
    <col min="13568" max="13568" width="2.42578125" style="40" customWidth="1"/>
    <col min="13569" max="13569" width="3.42578125" style="40" customWidth="1"/>
    <col min="13570" max="13570" width="35.42578125" style="40" customWidth="1"/>
    <col min="13571" max="13571" width="12.28515625" style="40" customWidth="1"/>
    <col min="13572" max="13572" width="11.7109375" style="40" customWidth="1"/>
    <col min="13573" max="13573" width="14.7109375" style="40" customWidth="1"/>
    <col min="13574" max="13574" width="1.5703125" style="40" customWidth="1"/>
    <col min="13575" max="13575" width="2.28515625" style="40" customWidth="1"/>
    <col min="13576" max="13577" width="6.7109375" style="40"/>
    <col min="13578" max="13578" width="10.140625" style="40" customWidth="1"/>
    <col min="13579" max="13579" width="8.85546875" style="40" customWidth="1"/>
    <col min="13580" max="13822" width="6.7109375" style="40"/>
    <col min="13823" max="13823" width="0.5703125" style="40" customWidth="1"/>
    <col min="13824" max="13824" width="2.42578125" style="40" customWidth="1"/>
    <col min="13825" max="13825" width="3.42578125" style="40" customWidth="1"/>
    <col min="13826" max="13826" width="35.42578125" style="40" customWidth="1"/>
    <col min="13827" max="13827" width="12.28515625" style="40" customWidth="1"/>
    <col min="13828" max="13828" width="11.7109375" style="40" customWidth="1"/>
    <col min="13829" max="13829" width="14.7109375" style="40" customWidth="1"/>
    <col min="13830" max="13830" width="1.5703125" style="40" customWidth="1"/>
    <col min="13831" max="13831" width="2.28515625" style="40" customWidth="1"/>
    <col min="13832" max="13833" width="6.7109375" style="40"/>
    <col min="13834" max="13834" width="10.140625" style="40" customWidth="1"/>
    <col min="13835" max="13835" width="8.85546875" style="40" customWidth="1"/>
    <col min="13836" max="14078" width="6.7109375" style="40"/>
    <col min="14079" max="14079" width="0.5703125" style="40" customWidth="1"/>
    <col min="14080" max="14080" width="2.42578125" style="40" customWidth="1"/>
    <col min="14081" max="14081" width="3.42578125" style="40" customWidth="1"/>
    <col min="14082" max="14082" width="35.42578125" style="40" customWidth="1"/>
    <col min="14083" max="14083" width="12.28515625" style="40" customWidth="1"/>
    <col min="14084" max="14084" width="11.7109375" style="40" customWidth="1"/>
    <col min="14085" max="14085" width="14.7109375" style="40" customWidth="1"/>
    <col min="14086" max="14086" width="1.5703125" style="40" customWidth="1"/>
    <col min="14087" max="14087" width="2.28515625" style="40" customWidth="1"/>
    <col min="14088" max="14089" width="6.7109375" style="40"/>
    <col min="14090" max="14090" width="10.140625" style="40" customWidth="1"/>
    <col min="14091" max="14091" width="8.85546875" style="40" customWidth="1"/>
    <col min="14092" max="14334" width="6.7109375" style="40"/>
    <col min="14335" max="14335" width="0.5703125" style="40" customWidth="1"/>
    <col min="14336" max="14336" width="2.42578125" style="40" customWidth="1"/>
    <col min="14337" max="14337" width="3.42578125" style="40" customWidth="1"/>
    <col min="14338" max="14338" width="35.42578125" style="40" customWidth="1"/>
    <col min="14339" max="14339" width="12.28515625" style="40" customWidth="1"/>
    <col min="14340" max="14340" width="11.7109375" style="40" customWidth="1"/>
    <col min="14341" max="14341" width="14.7109375" style="40" customWidth="1"/>
    <col min="14342" max="14342" width="1.5703125" style="40" customWidth="1"/>
    <col min="14343" max="14343" width="2.28515625" style="40" customWidth="1"/>
    <col min="14344" max="14345" width="6.7109375" style="40"/>
    <col min="14346" max="14346" width="10.140625" style="40" customWidth="1"/>
    <col min="14347" max="14347" width="8.85546875" style="40" customWidth="1"/>
    <col min="14348" max="14590" width="6.7109375" style="40"/>
    <col min="14591" max="14591" width="0.5703125" style="40" customWidth="1"/>
    <col min="14592" max="14592" width="2.42578125" style="40" customWidth="1"/>
    <col min="14593" max="14593" width="3.42578125" style="40" customWidth="1"/>
    <col min="14594" max="14594" width="35.42578125" style="40" customWidth="1"/>
    <col min="14595" max="14595" width="12.28515625" style="40" customWidth="1"/>
    <col min="14596" max="14596" width="11.7109375" style="40" customWidth="1"/>
    <col min="14597" max="14597" width="14.7109375" style="40" customWidth="1"/>
    <col min="14598" max="14598" width="1.5703125" style="40" customWidth="1"/>
    <col min="14599" max="14599" width="2.28515625" style="40" customWidth="1"/>
    <col min="14600" max="14601" width="6.7109375" style="40"/>
    <col min="14602" max="14602" width="10.140625" style="40" customWidth="1"/>
    <col min="14603" max="14603" width="8.85546875" style="40" customWidth="1"/>
    <col min="14604" max="14846" width="6.7109375" style="40"/>
    <col min="14847" max="14847" width="0.5703125" style="40" customWidth="1"/>
    <col min="14848" max="14848" width="2.42578125" style="40" customWidth="1"/>
    <col min="14849" max="14849" width="3.42578125" style="40" customWidth="1"/>
    <col min="14850" max="14850" width="35.42578125" style="40" customWidth="1"/>
    <col min="14851" max="14851" width="12.28515625" style="40" customWidth="1"/>
    <col min="14852" max="14852" width="11.7109375" style="40" customWidth="1"/>
    <col min="14853" max="14853" width="14.7109375" style="40" customWidth="1"/>
    <col min="14854" max="14854" width="1.5703125" style="40" customWidth="1"/>
    <col min="14855" max="14855" width="2.28515625" style="40" customWidth="1"/>
    <col min="14856" max="14857" width="6.7109375" style="40"/>
    <col min="14858" max="14858" width="10.140625" style="40" customWidth="1"/>
    <col min="14859" max="14859" width="8.85546875" style="40" customWidth="1"/>
    <col min="14860" max="15102" width="6.7109375" style="40"/>
    <col min="15103" max="15103" width="0.5703125" style="40" customWidth="1"/>
    <col min="15104" max="15104" width="2.42578125" style="40" customWidth="1"/>
    <col min="15105" max="15105" width="3.42578125" style="40" customWidth="1"/>
    <col min="15106" max="15106" width="35.42578125" style="40" customWidth="1"/>
    <col min="15107" max="15107" width="12.28515625" style="40" customWidth="1"/>
    <col min="15108" max="15108" width="11.7109375" style="40" customWidth="1"/>
    <col min="15109" max="15109" width="14.7109375" style="40" customWidth="1"/>
    <col min="15110" max="15110" width="1.5703125" style="40" customWidth="1"/>
    <col min="15111" max="15111" width="2.28515625" style="40" customWidth="1"/>
    <col min="15112" max="15113" width="6.7109375" style="40"/>
    <col min="15114" max="15114" width="10.140625" style="40" customWidth="1"/>
    <col min="15115" max="15115" width="8.85546875" style="40" customWidth="1"/>
    <col min="15116" max="15358" width="6.7109375" style="40"/>
    <col min="15359" max="15359" width="0.5703125" style="40" customWidth="1"/>
    <col min="15360" max="15360" width="2.42578125" style="40" customWidth="1"/>
    <col min="15361" max="15361" width="3.42578125" style="40" customWidth="1"/>
    <col min="15362" max="15362" width="35.42578125" style="40" customWidth="1"/>
    <col min="15363" max="15363" width="12.28515625" style="40" customWidth="1"/>
    <col min="15364" max="15364" width="11.7109375" style="40" customWidth="1"/>
    <col min="15365" max="15365" width="14.7109375" style="40" customWidth="1"/>
    <col min="15366" max="15366" width="1.5703125" style="40" customWidth="1"/>
    <col min="15367" max="15367" width="2.28515625" style="40" customWidth="1"/>
    <col min="15368" max="15369" width="6.7109375" style="40"/>
    <col min="15370" max="15370" width="10.140625" style="40" customWidth="1"/>
    <col min="15371" max="15371" width="8.85546875" style="40" customWidth="1"/>
    <col min="15372" max="15614" width="6.7109375" style="40"/>
    <col min="15615" max="15615" width="0.5703125" style="40" customWidth="1"/>
    <col min="15616" max="15616" width="2.42578125" style="40" customWidth="1"/>
    <col min="15617" max="15617" width="3.42578125" style="40" customWidth="1"/>
    <col min="15618" max="15618" width="35.42578125" style="40" customWidth="1"/>
    <col min="15619" max="15619" width="12.28515625" style="40" customWidth="1"/>
    <col min="15620" max="15620" width="11.7109375" style="40" customWidth="1"/>
    <col min="15621" max="15621" width="14.7109375" style="40" customWidth="1"/>
    <col min="15622" max="15622" width="1.5703125" style="40" customWidth="1"/>
    <col min="15623" max="15623" width="2.28515625" style="40" customWidth="1"/>
    <col min="15624" max="15625" width="6.7109375" style="40"/>
    <col min="15626" max="15626" width="10.140625" style="40" customWidth="1"/>
    <col min="15627" max="15627" width="8.85546875" style="40" customWidth="1"/>
    <col min="15628" max="15870" width="6.7109375" style="40"/>
    <col min="15871" max="15871" width="0.5703125" style="40" customWidth="1"/>
    <col min="15872" max="15872" width="2.42578125" style="40" customWidth="1"/>
    <col min="15873" max="15873" width="3.42578125" style="40" customWidth="1"/>
    <col min="15874" max="15874" width="35.42578125" style="40" customWidth="1"/>
    <col min="15875" max="15875" width="12.28515625" style="40" customWidth="1"/>
    <col min="15876" max="15876" width="11.7109375" style="40" customWidth="1"/>
    <col min="15877" max="15877" width="14.7109375" style="40" customWidth="1"/>
    <col min="15878" max="15878" width="1.5703125" style="40" customWidth="1"/>
    <col min="15879" max="15879" width="2.28515625" style="40" customWidth="1"/>
    <col min="15880" max="15881" width="6.7109375" style="40"/>
    <col min="15882" max="15882" width="10.140625" style="40" customWidth="1"/>
    <col min="15883" max="15883" width="8.85546875" style="40" customWidth="1"/>
    <col min="15884" max="16126" width="6.7109375" style="40"/>
    <col min="16127" max="16127" width="0.5703125" style="40" customWidth="1"/>
    <col min="16128" max="16128" width="2.42578125" style="40" customWidth="1"/>
    <col min="16129" max="16129" width="3.42578125" style="40" customWidth="1"/>
    <col min="16130" max="16130" width="35.42578125" style="40" customWidth="1"/>
    <col min="16131" max="16131" width="12.28515625" style="40" customWidth="1"/>
    <col min="16132" max="16132" width="11.7109375" style="40" customWidth="1"/>
    <col min="16133" max="16133" width="14.7109375" style="40" customWidth="1"/>
    <col min="16134" max="16134" width="1.5703125" style="40" customWidth="1"/>
    <col min="16135" max="16135" width="2.28515625" style="40" customWidth="1"/>
    <col min="16136" max="16137" width="6.7109375" style="40"/>
    <col min="16138" max="16138" width="10.140625" style="40" customWidth="1"/>
    <col min="16139" max="16139" width="8.85546875" style="40" customWidth="1"/>
    <col min="16140" max="16384" width="6.7109375" style="40"/>
  </cols>
  <sheetData>
    <row r="1" spans="1:7" ht="15" customHeight="1">
      <c r="D1" s="41"/>
      <c r="E1" s="41"/>
      <c r="F1" s="41"/>
      <c r="G1" s="612" t="s">
        <v>435</v>
      </c>
    </row>
    <row r="2" spans="1:7" ht="15" customHeight="1">
      <c r="D2" s="41"/>
      <c r="E2" s="41"/>
      <c r="F2" s="41"/>
      <c r="G2" s="613" t="s">
        <v>436</v>
      </c>
    </row>
    <row r="3" spans="1:7" ht="15" customHeight="1">
      <c r="D3" s="41"/>
      <c r="E3" s="41"/>
      <c r="F3" s="41"/>
      <c r="G3" s="42"/>
    </row>
    <row r="4" spans="1:7" ht="15" customHeight="1">
      <c r="D4" s="41"/>
      <c r="E4" s="41"/>
      <c r="F4" s="41"/>
      <c r="G4" s="42"/>
    </row>
    <row r="5" spans="1:7" ht="15">
      <c r="B5" s="498" t="s">
        <v>790</v>
      </c>
      <c r="C5" s="43" t="s">
        <v>1073</v>
      </c>
      <c r="D5" s="41"/>
      <c r="E5" s="41"/>
      <c r="F5" s="41"/>
    </row>
    <row r="6" spans="1:7">
      <c r="B6" s="499" t="s">
        <v>791</v>
      </c>
      <c r="C6" s="45" t="s">
        <v>1074</v>
      </c>
      <c r="D6" s="41"/>
      <c r="E6" s="41"/>
      <c r="F6" s="41"/>
    </row>
    <row r="7" spans="1:7" ht="15" customHeight="1" thickBot="1">
      <c r="A7" s="45"/>
      <c r="D7" s="41"/>
      <c r="E7" s="41"/>
      <c r="F7" s="41"/>
    </row>
    <row r="8" spans="1:7" ht="8.1" customHeight="1" thickTop="1">
      <c r="A8" s="614"/>
      <c r="B8" s="615"/>
      <c r="C8" s="614"/>
      <c r="D8" s="616"/>
      <c r="E8" s="616"/>
      <c r="F8" s="616"/>
      <c r="G8" s="617"/>
    </row>
    <row r="9" spans="1:7" ht="15">
      <c r="A9" s="41"/>
      <c r="B9" s="48" t="s">
        <v>545</v>
      </c>
      <c r="C9" s="54"/>
      <c r="D9" s="602" t="s">
        <v>25</v>
      </c>
      <c r="E9" s="602" t="s">
        <v>439</v>
      </c>
      <c r="F9" s="602" t="s">
        <v>41</v>
      </c>
      <c r="G9" s="42"/>
    </row>
    <row r="10" spans="1:7">
      <c r="A10" s="41"/>
      <c r="B10" s="68" t="s">
        <v>548</v>
      </c>
      <c r="C10" s="60"/>
      <c r="D10" s="604" t="s">
        <v>22</v>
      </c>
      <c r="E10" s="604" t="s">
        <v>44</v>
      </c>
      <c r="F10" s="604" t="s">
        <v>38</v>
      </c>
      <c r="G10" s="42"/>
    </row>
    <row r="11" spans="1:7" ht="8.1" customHeight="1">
      <c r="A11" s="62"/>
      <c r="B11" s="62"/>
      <c r="C11" s="62"/>
      <c r="D11" s="62"/>
      <c r="E11" s="62"/>
      <c r="F11" s="62"/>
      <c r="G11" s="618"/>
    </row>
    <row r="12" spans="1:7" ht="8.1" customHeight="1">
      <c r="A12" s="46"/>
      <c r="B12" s="46"/>
      <c r="C12" s="46"/>
      <c r="D12" s="46"/>
      <c r="E12" s="46"/>
      <c r="F12" s="46"/>
      <c r="G12" s="47"/>
    </row>
    <row r="13" spans="1:7" ht="18" customHeight="1">
      <c r="A13" s="41"/>
      <c r="B13" s="48" t="s">
        <v>25</v>
      </c>
      <c r="C13" s="41"/>
      <c r="D13" s="49">
        <f>SUM(E13:F13)</f>
        <v>513523</v>
      </c>
      <c r="E13" s="49">
        <f>SUM(E16:E40)</f>
        <v>237839</v>
      </c>
      <c r="F13" s="49">
        <f>SUM(F16:F40)</f>
        <v>275684</v>
      </c>
      <c r="G13" s="50"/>
    </row>
    <row r="14" spans="1:7" ht="14.1" customHeight="1">
      <c r="A14" s="41"/>
      <c r="B14" s="51" t="s">
        <v>22</v>
      </c>
      <c r="C14" s="41"/>
      <c r="D14" s="42"/>
      <c r="E14" s="41"/>
      <c r="F14" s="41"/>
      <c r="G14" s="52"/>
    </row>
    <row r="15" spans="1:7" ht="20.100000000000001" customHeight="1">
      <c r="A15" s="41"/>
      <c r="B15" s="41"/>
      <c r="C15" s="41"/>
      <c r="D15" s="42"/>
      <c r="E15" s="41"/>
      <c r="F15" s="41"/>
      <c r="G15" s="52"/>
    </row>
    <row r="16" spans="1:7" ht="18" customHeight="1">
      <c r="A16" s="41"/>
      <c r="B16" s="48" t="s">
        <v>23</v>
      </c>
      <c r="C16" s="54"/>
      <c r="D16" s="55">
        <f>SUM(E16:F16)</f>
        <v>44735</v>
      </c>
      <c r="E16" s="56">
        <v>6728</v>
      </c>
      <c r="F16" s="56">
        <v>38007</v>
      </c>
      <c r="G16" s="57"/>
    </row>
    <row r="17" spans="1:11" ht="14.1" customHeight="1">
      <c r="A17" s="41"/>
      <c r="B17" s="53" t="s">
        <v>18</v>
      </c>
      <c r="C17" s="54"/>
      <c r="G17" s="52"/>
    </row>
    <row r="18" spans="1:11" ht="20.100000000000001" customHeight="1">
      <c r="A18" s="41"/>
      <c r="B18" s="53"/>
      <c r="C18" s="54"/>
      <c r="G18" s="52"/>
    </row>
    <row r="19" spans="1:11" ht="18" customHeight="1">
      <c r="A19" s="41"/>
      <c r="B19" s="48" t="s">
        <v>607</v>
      </c>
      <c r="C19" s="54"/>
      <c r="D19" s="55">
        <f>SUM(E19:F19)</f>
        <v>44383</v>
      </c>
      <c r="E19" s="40">
        <v>21653</v>
      </c>
      <c r="F19" s="40">
        <v>22730</v>
      </c>
      <c r="G19" s="57"/>
      <c r="H19" s="41"/>
      <c r="I19" s="41"/>
      <c r="J19" s="41"/>
      <c r="K19" s="41"/>
    </row>
    <row r="20" spans="1:11" ht="14.1" customHeight="1">
      <c r="A20" s="41"/>
      <c r="B20" s="51" t="s">
        <v>608</v>
      </c>
      <c r="C20" s="54"/>
      <c r="E20" s="56"/>
      <c r="F20" s="56"/>
      <c r="G20" s="57"/>
      <c r="H20" s="41"/>
      <c r="I20" s="41"/>
      <c r="J20" s="41"/>
      <c r="K20" s="41"/>
    </row>
    <row r="21" spans="1:11" ht="20.100000000000001" customHeight="1">
      <c r="A21" s="41"/>
      <c r="B21" s="53"/>
      <c r="C21" s="54"/>
      <c r="G21" s="57"/>
      <c r="H21" s="41"/>
      <c r="I21" s="41"/>
      <c r="J21" s="41"/>
      <c r="K21" s="41"/>
    </row>
    <row r="22" spans="1:11" ht="14.1" customHeight="1">
      <c r="A22" s="41"/>
      <c r="B22" s="48" t="s">
        <v>609</v>
      </c>
      <c r="C22" s="54"/>
      <c r="D22" s="55">
        <f>SUM(E22:F22)</f>
        <v>202732</v>
      </c>
      <c r="E22" s="40">
        <v>85979</v>
      </c>
      <c r="F22" s="40">
        <v>116753</v>
      </c>
      <c r="G22" s="57"/>
      <c r="H22" s="41"/>
      <c r="I22" s="41"/>
      <c r="J22" s="41"/>
      <c r="K22" s="41"/>
    </row>
    <row r="23" spans="1:11" ht="14.1" customHeight="1">
      <c r="A23" s="41"/>
      <c r="B23" s="53" t="s">
        <v>610</v>
      </c>
      <c r="C23" s="54"/>
      <c r="G23" s="52"/>
      <c r="H23" s="41"/>
      <c r="I23" s="41"/>
      <c r="J23" s="41"/>
      <c r="K23" s="41"/>
    </row>
    <row r="24" spans="1:11" ht="20.100000000000001" customHeight="1">
      <c r="A24" s="41"/>
      <c r="B24" s="48"/>
      <c r="C24" s="58"/>
      <c r="G24" s="57"/>
    </row>
    <row r="25" spans="1:11" ht="14.1" customHeight="1">
      <c r="A25" s="41"/>
      <c r="B25" s="48" t="s">
        <v>611</v>
      </c>
      <c r="C25" s="41"/>
      <c r="D25" s="55">
        <f>SUM(E25:F25)</f>
        <v>54911</v>
      </c>
      <c r="E25" s="56">
        <v>38891</v>
      </c>
      <c r="F25" s="56">
        <v>16020</v>
      </c>
      <c r="G25" s="57"/>
      <c r="H25" s="41"/>
      <c r="I25" s="41"/>
      <c r="J25" s="41"/>
      <c r="K25" s="41"/>
    </row>
    <row r="26" spans="1:11" ht="14.1" customHeight="1">
      <c r="A26" s="41"/>
      <c r="B26" s="68" t="s">
        <v>1066</v>
      </c>
      <c r="C26" s="41"/>
      <c r="D26" s="55"/>
      <c r="G26" s="57"/>
      <c r="H26" s="41"/>
      <c r="I26" s="41"/>
      <c r="J26" s="41"/>
      <c r="K26" s="41"/>
    </row>
    <row r="27" spans="1:11" ht="20.100000000000001" customHeight="1">
      <c r="A27" s="41"/>
      <c r="B27" s="48"/>
      <c r="C27" s="48"/>
      <c r="D27" s="55"/>
      <c r="G27" s="57"/>
    </row>
    <row r="28" spans="1:11" ht="14.25" customHeight="1">
      <c r="A28" s="41"/>
      <c r="B28" s="48" t="s">
        <v>612</v>
      </c>
      <c r="C28" s="54"/>
      <c r="D28" s="55">
        <f>SUM(E28:F28)</f>
        <v>46868</v>
      </c>
      <c r="E28" s="40">
        <v>34473</v>
      </c>
      <c r="F28" s="40">
        <v>12395</v>
      </c>
      <c r="G28" s="57"/>
      <c r="H28" s="41"/>
      <c r="I28" s="41"/>
      <c r="J28" s="41"/>
      <c r="K28" s="41"/>
    </row>
    <row r="29" spans="1:11" ht="14.25" customHeight="1">
      <c r="A29" s="41"/>
      <c r="B29" s="53" t="s">
        <v>613</v>
      </c>
      <c r="C29" s="54"/>
      <c r="D29" s="55"/>
      <c r="E29" s="56"/>
      <c r="F29" s="56"/>
      <c r="G29" s="52"/>
      <c r="H29" s="41"/>
      <c r="I29" s="41"/>
      <c r="J29" s="41"/>
      <c r="K29" s="41"/>
    </row>
    <row r="30" spans="1:11" ht="20.100000000000001" customHeight="1">
      <c r="A30" s="41"/>
      <c r="B30" s="48"/>
      <c r="C30" s="41"/>
      <c r="D30" s="55"/>
      <c r="G30" s="57"/>
    </row>
    <row r="31" spans="1:11" ht="15">
      <c r="A31" s="41"/>
      <c r="B31" s="48" t="s">
        <v>614</v>
      </c>
      <c r="C31" s="41"/>
      <c r="D31" s="55">
        <f>SUM(E31:F31)</f>
        <v>931</v>
      </c>
      <c r="E31" s="56">
        <v>623</v>
      </c>
      <c r="F31" s="56">
        <v>308</v>
      </c>
      <c r="G31" s="57"/>
    </row>
    <row r="32" spans="1:11" ht="14.1" customHeight="1">
      <c r="A32" s="41"/>
      <c r="B32" s="53" t="s">
        <v>615</v>
      </c>
      <c r="C32" s="41"/>
      <c r="D32" s="55"/>
      <c r="E32" s="59"/>
      <c r="F32" s="59"/>
      <c r="G32" s="57"/>
    </row>
    <row r="33" spans="1:22" ht="20.100000000000001" customHeight="1">
      <c r="A33" s="41"/>
      <c r="B33" s="54"/>
      <c r="C33" s="41"/>
      <c r="D33" s="55"/>
      <c r="G33" s="57"/>
    </row>
    <row r="34" spans="1:22" ht="15">
      <c r="A34" s="41"/>
      <c r="B34" s="48" t="s">
        <v>616</v>
      </c>
      <c r="C34" s="54"/>
      <c r="D34" s="55">
        <f>SUM(E34:F34)</f>
        <v>46508</v>
      </c>
      <c r="E34" s="56">
        <v>11408</v>
      </c>
      <c r="F34" s="56">
        <v>35100</v>
      </c>
      <c r="G34" s="57"/>
    </row>
    <row r="35" spans="1:22" ht="18" customHeight="1">
      <c r="A35" s="41"/>
      <c r="B35" s="53" t="s">
        <v>617</v>
      </c>
      <c r="C35" s="54"/>
      <c r="D35" s="55"/>
      <c r="E35" s="56"/>
      <c r="F35" s="56"/>
      <c r="G35" s="52"/>
    </row>
    <row r="36" spans="1:22" ht="20.100000000000001" customHeight="1">
      <c r="A36" s="41"/>
      <c r="B36" s="60"/>
      <c r="C36" s="41"/>
      <c r="D36" s="55"/>
      <c r="G36" s="57"/>
    </row>
    <row r="37" spans="1:22" ht="18" customHeight="1">
      <c r="A37" s="41"/>
      <c r="B37" s="48" t="s">
        <v>562</v>
      </c>
      <c r="C37" s="41"/>
      <c r="D37" s="55">
        <f>SUM(E37:F37)</f>
        <v>38011</v>
      </c>
      <c r="E37" s="56">
        <v>21349</v>
      </c>
      <c r="F37" s="56">
        <v>16662</v>
      </c>
      <c r="G37" s="57"/>
    </row>
    <row r="38" spans="1:22" ht="14.1" customHeight="1">
      <c r="A38" s="41"/>
      <c r="B38" s="51" t="s">
        <v>563</v>
      </c>
      <c r="C38" s="41"/>
      <c r="D38" s="55"/>
      <c r="E38" s="56"/>
      <c r="F38" s="56"/>
      <c r="G38" s="61"/>
    </row>
    <row r="39" spans="1:22" ht="20.100000000000001" customHeight="1">
      <c r="A39" s="41"/>
      <c r="B39" s="51"/>
      <c r="C39" s="41"/>
      <c r="D39" s="55"/>
      <c r="G39" s="61"/>
    </row>
    <row r="40" spans="1:22" ht="15">
      <c r="A40" s="41"/>
      <c r="B40" s="48" t="s">
        <v>564</v>
      </c>
      <c r="C40" s="54"/>
      <c r="D40" s="55">
        <f>SUM(E40:F40)</f>
        <v>34444</v>
      </c>
      <c r="E40" s="56">
        <v>16735</v>
      </c>
      <c r="F40" s="56">
        <v>17709</v>
      </c>
      <c r="G40" s="57"/>
    </row>
    <row r="41" spans="1:22" ht="15">
      <c r="A41" s="41"/>
      <c r="B41" s="53" t="s">
        <v>792</v>
      </c>
      <c r="C41" s="54"/>
      <c r="D41" s="55"/>
      <c r="E41" s="56"/>
      <c r="F41" s="56"/>
      <c r="G41" s="52"/>
    </row>
    <row r="42" spans="1:22" ht="9.75" customHeight="1">
      <c r="A42" s="62"/>
      <c r="B42" s="62"/>
      <c r="C42" s="62"/>
      <c r="D42" s="62"/>
      <c r="E42" s="62"/>
      <c r="F42" s="62"/>
      <c r="G42" s="63"/>
    </row>
    <row r="43" spans="1:22" s="465" customFormat="1" ht="15" customHeight="1">
      <c r="E43" s="469"/>
      <c r="G43" s="443" t="s">
        <v>845</v>
      </c>
    </row>
    <row r="44" spans="1:22" s="465" customFormat="1" ht="11.25">
      <c r="D44" s="470"/>
      <c r="E44" s="471"/>
      <c r="F44" s="472"/>
      <c r="G44" s="446" t="s">
        <v>846</v>
      </c>
      <c r="I44" s="473"/>
      <c r="J44" s="473"/>
      <c r="K44" s="473"/>
      <c r="L44" s="473"/>
      <c r="M44" s="473"/>
      <c r="N44" s="473"/>
      <c r="O44" s="473"/>
      <c r="P44" s="473"/>
      <c r="Q44" s="473"/>
      <c r="R44" s="473"/>
      <c r="S44" s="473"/>
      <c r="T44" s="473"/>
      <c r="U44" s="473"/>
      <c r="V44" s="473"/>
    </row>
    <row r="45" spans="1:22">
      <c r="B45" s="45"/>
      <c r="C45" s="64"/>
      <c r="D45" s="41"/>
      <c r="E45" s="41"/>
      <c r="F45" s="41"/>
      <c r="G45" s="65"/>
    </row>
    <row r="46" spans="1:22" ht="15" customHeight="1">
      <c r="B46" s="43"/>
      <c r="D46" s="41"/>
      <c r="E46" s="41"/>
      <c r="F46" s="41"/>
      <c r="G46" s="65"/>
    </row>
    <row r="47" spans="1:22">
      <c r="B47" s="45"/>
      <c r="C47" s="64"/>
      <c r="D47" s="41"/>
      <c r="E47" s="41"/>
      <c r="F47" s="41"/>
      <c r="G47" s="65"/>
    </row>
    <row r="48" spans="1:22" ht="15" customHeight="1">
      <c r="B48" s="43"/>
      <c r="D48" s="41"/>
      <c r="E48" s="41"/>
      <c r="F48" s="41"/>
      <c r="G48" s="65"/>
    </row>
    <row r="49" spans="2:7">
      <c r="B49" s="51"/>
      <c r="C49" s="51"/>
      <c r="D49" s="41"/>
      <c r="E49" s="41"/>
      <c r="F49" s="41"/>
      <c r="G49" s="65"/>
    </row>
    <row r="50" spans="2:7" ht="15" customHeight="1">
      <c r="B50" s="43"/>
      <c r="D50" s="41"/>
      <c r="E50" s="41"/>
      <c r="F50" s="41"/>
      <c r="G50" s="65"/>
    </row>
    <row r="51" spans="2:7">
      <c r="B51" s="45"/>
      <c r="C51" s="51"/>
      <c r="D51" s="41"/>
      <c r="E51" s="41"/>
      <c r="F51" s="41"/>
      <c r="G51" s="65"/>
    </row>
    <row r="52" spans="2:7" ht="15" customHeight="1">
      <c r="B52" s="43"/>
      <c r="D52" s="41"/>
      <c r="E52" s="41"/>
      <c r="F52" s="41"/>
      <c r="G52" s="65"/>
    </row>
    <row r="53" spans="2:7">
      <c r="B53" s="45"/>
      <c r="C53" s="45"/>
      <c r="G53" s="65"/>
    </row>
    <row r="54" spans="2:7" ht="15" customHeight="1">
      <c r="B54" s="43"/>
      <c r="G54" s="65"/>
    </row>
    <row r="55" spans="2:7">
      <c r="B55" s="45"/>
      <c r="C55" s="64"/>
      <c r="G55" s="65"/>
    </row>
    <row r="56" spans="2:7" ht="15" customHeight="1">
      <c r="B56" s="43"/>
      <c r="G56" s="65"/>
    </row>
    <row r="57" spans="2:7">
      <c r="B57" s="45"/>
      <c r="C57" s="64"/>
      <c r="G57" s="65"/>
    </row>
    <row r="58" spans="2:7">
      <c r="G58" s="65"/>
    </row>
    <row r="59" spans="2:7">
      <c r="G59" s="65"/>
    </row>
    <row r="60" spans="2:7">
      <c r="G60" s="65"/>
    </row>
    <row r="61" spans="2:7" ht="15">
      <c r="B61" s="43"/>
      <c r="G61" s="65"/>
    </row>
    <row r="62" spans="2:7">
      <c r="B62" s="45"/>
    </row>
    <row r="65" spans="7:7">
      <c r="G65" s="40"/>
    </row>
    <row r="66" spans="7:7">
      <c r="G66" s="40"/>
    </row>
    <row r="67" spans="7:7">
      <c r="G67" s="40"/>
    </row>
    <row r="68" spans="7:7">
      <c r="G68" s="40"/>
    </row>
    <row r="69" spans="7:7">
      <c r="G69" s="40"/>
    </row>
  </sheetData>
  <printOptions horizontalCentered="1" gridLinesSet="0"/>
  <pageMargins left="0.39370078740157499" right="0.39370078740157499" top="0.74803149606299202" bottom="0.511811023622047" header="0.118110236220472" footer="0.15748031496063"/>
  <pageSetup paperSize="9" scale="98" orientation="portrait" r:id="rId1"/>
  <headerFooter scaleWithDoc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transitionEvaluation="1">
    <pageSetUpPr fitToPage="1"/>
  </sheetPr>
  <dimension ref="A1:X90"/>
  <sheetViews>
    <sheetView showGridLines="0" view="pageBreakPreview" topLeftCell="A4" zoomScale="90" zoomScaleSheetLayoutView="90" workbookViewId="0">
      <selection activeCell="E23" sqref="E23"/>
    </sheetView>
  </sheetViews>
  <sheetFormatPr defaultColWidth="6.7109375" defaultRowHeight="14.25"/>
  <cols>
    <col min="1" max="1" width="1" style="25" customWidth="1"/>
    <col min="2" max="2" width="12" style="25" customWidth="1"/>
    <col min="3" max="3" width="15" style="25" customWidth="1"/>
    <col min="4" max="4" width="21.7109375" style="25" customWidth="1"/>
    <col min="5" max="5" width="23.7109375" style="25" customWidth="1"/>
    <col min="6" max="6" width="22.85546875" style="25" customWidth="1"/>
    <col min="7" max="7" width="2.7109375" style="25" customWidth="1"/>
    <col min="8" max="256" width="6.7109375" style="25"/>
    <col min="257" max="257" width="3" style="25" customWidth="1"/>
    <col min="258" max="258" width="32.5703125" style="25" customWidth="1"/>
    <col min="259" max="259" width="13.5703125" style="25" customWidth="1"/>
    <col min="260" max="260" width="12.42578125" style="25" customWidth="1"/>
    <col min="261" max="261" width="15.85546875" style="25" customWidth="1"/>
    <col min="262" max="262" width="2.7109375" style="25" customWidth="1"/>
    <col min="263" max="263" width="2.42578125" style="25" customWidth="1"/>
    <col min="264" max="512" width="6.7109375" style="25"/>
    <col min="513" max="513" width="3" style="25" customWidth="1"/>
    <col min="514" max="514" width="32.5703125" style="25" customWidth="1"/>
    <col min="515" max="515" width="13.5703125" style="25" customWidth="1"/>
    <col min="516" max="516" width="12.42578125" style="25" customWidth="1"/>
    <col min="517" max="517" width="15.85546875" style="25" customWidth="1"/>
    <col min="518" max="518" width="2.7109375" style="25" customWidth="1"/>
    <col min="519" max="519" width="2.42578125" style="25" customWidth="1"/>
    <col min="520" max="768" width="6.7109375" style="25"/>
    <col min="769" max="769" width="3" style="25" customWidth="1"/>
    <col min="770" max="770" width="32.5703125" style="25" customWidth="1"/>
    <col min="771" max="771" width="13.5703125" style="25" customWidth="1"/>
    <col min="772" max="772" width="12.42578125" style="25" customWidth="1"/>
    <col min="773" max="773" width="15.85546875" style="25" customWidth="1"/>
    <col min="774" max="774" width="2.7109375" style="25" customWidth="1"/>
    <col min="775" max="775" width="2.42578125" style="25" customWidth="1"/>
    <col min="776" max="1024" width="6.7109375" style="25"/>
    <col min="1025" max="1025" width="3" style="25" customWidth="1"/>
    <col min="1026" max="1026" width="32.5703125" style="25" customWidth="1"/>
    <col min="1027" max="1027" width="13.5703125" style="25" customWidth="1"/>
    <col min="1028" max="1028" width="12.42578125" style="25" customWidth="1"/>
    <col min="1029" max="1029" width="15.85546875" style="25" customWidth="1"/>
    <col min="1030" max="1030" width="2.7109375" style="25" customWidth="1"/>
    <col min="1031" max="1031" width="2.42578125" style="25" customWidth="1"/>
    <col min="1032" max="1280" width="6.7109375" style="25"/>
    <col min="1281" max="1281" width="3" style="25" customWidth="1"/>
    <col min="1282" max="1282" width="32.5703125" style="25" customWidth="1"/>
    <col min="1283" max="1283" width="13.5703125" style="25" customWidth="1"/>
    <col min="1284" max="1284" width="12.42578125" style="25" customWidth="1"/>
    <col min="1285" max="1285" width="15.85546875" style="25" customWidth="1"/>
    <col min="1286" max="1286" width="2.7109375" style="25" customWidth="1"/>
    <col min="1287" max="1287" width="2.42578125" style="25" customWidth="1"/>
    <col min="1288" max="1536" width="6.7109375" style="25"/>
    <col min="1537" max="1537" width="3" style="25" customWidth="1"/>
    <col min="1538" max="1538" width="32.5703125" style="25" customWidth="1"/>
    <col min="1539" max="1539" width="13.5703125" style="25" customWidth="1"/>
    <col min="1540" max="1540" width="12.42578125" style="25" customWidth="1"/>
    <col min="1541" max="1541" width="15.85546875" style="25" customWidth="1"/>
    <col min="1542" max="1542" width="2.7109375" style="25" customWidth="1"/>
    <col min="1543" max="1543" width="2.42578125" style="25" customWidth="1"/>
    <col min="1544" max="1792" width="6.7109375" style="25"/>
    <col min="1793" max="1793" width="3" style="25" customWidth="1"/>
    <col min="1794" max="1794" width="32.5703125" style="25" customWidth="1"/>
    <col min="1795" max="1795" width="13.5703125" style="25" customWidth="1"/>
    <col min="1796" max="1796" width="12.42578125" style="25" customWidth="1"/>
    <col min="1797" max="1797" width="15.85546875" style="25" customWidth="1"/>
    <col min="1798" max="1798" width="2.7109375" style="25" customWidth="1"/>
    <col min="1799" max="1799" width="2.42578125" style="25" customWidth="1"/>
    <col min="1800" max="2048" width="6.7109375" style="25"/>
    <col min="2049" max="2049" width="3" style="25" customWidth="1"/>
    <col min="2050" max="2050" width="32.5703125" style="25" customWidth="1"/>
    <col min="2051" max="2051" width="13.5703125" style="25" customWidth="1"/>
    <col min="2052" max="2052" width="12.42578125" style="25" customWidth="1"/>
    <col min="2053" max="2053" width="15.85546875" style="25" customWidth="1"/>
    <col min="2054" max="2054" width="2.7109375" style="25" customWidth="1"/>
    <col min="2055" max="2055" width="2.42578125" style="25" customWidth="1"/>
    <col min="2056" max="2304" width="6.7109375" style="25"/>
    <col min="2305" max="2305" width="3" style="25" customWidth="1"/>
    <col min="2306" max="2306" width="32.5703125" style="25" customWidth="1"/>
    <col min="2307" max="2307" width="13.5703125" style="25" customWidth="1"/>
    <col min="2308" max="2308" width="12.42578125" style="25" customWidth="1"/>
    <col min="2309" max="2309" width="15.85546875" style="25" customWidth="1"/>
    <col min="2310" max="2310" width="2.7109375" style="25" customWidth="1"/>
    <col min="2311" max="2311" width="2.42578125" style="25" customWidth="1"/>
    <col min="2312" max="2560" width="6.7109375" style="25"/>
    <col min="2561" max="2561" width="3" style="25" customWidth="1"/>
    <col min="2562" max="2562" width="32.5703125" style="25" customWidth="1"/>
    <col min="2563" max="2563" width="13.5703125" style="25" customWidth="1"/>
    <col min="2564" max="2564" width="12.42578125" style="25" customWidth="1"/>
    <col min="2565" max="2565" width="15.85546875" style="25" customWidth="1"/>
    <col min="2566" max="2566" width="2.7109375" style="25" customWidth="1"/>
    <col min="2567" max="2567" width="2.42578125" style="25" customWidth="1"/>
    <col min="2568" max="2816" width="6.7109375" style="25"/>
    <col min="2817" max="2817" width="3" style="25" customWidth="1"/>
    <col min="2818" max="2818" width="32.5703125" style="25" customWidth="1"/>
    <col min="2819" max="2819" width="13.5703125" style="25" customWidth="1"/>
    <col min="2820" max="2820" width="12.42578125" style="25" customWidth="1"/>
    <col min="2821" max="2821" width="15.85546875" style="25" customWidth="1"/>
    <col min="2822" max="2822" width="2.7109375" style="25" customWidth="1"/>
    <col min="2823" max="2823" width="2.42578125" style="25" customWidth="1"/>
    <col min="2824" max="3072" width="6.7109375" style="25"/>
    <col min="3073" max="3073" width="3" style="25" customWidth="1"/>
    <col min="3074" max="3074" width="32.5703125" style="25" customWidth="1"/>
    <col min="3075" max="3075" width="13.5703125" style="25" customWidth="1"/>
    <col min="3076" max="3076" width="12.42578125" style="25" customWidth="1"/>
    <col min="3077" max="3077" width="15.85546875" style="25" customWidth="1"/>
    <col min="3078" max="3078" width="2.7109375" style="25" customWidth="1"/>
    <col min="3079" max="3079" width="2.42578125" style="25" customWidth="1"/>
    <col min="3080" max="3328" width="6.7109375" style="25"/>
    <col min="3329" max="3329" width="3" style="25" customWidth="1"/>
    <col min="3330" max="3330" width="32.5703125" style="25" customWidth="1"/>
    <col min="3331" max="3331" width="13.5703125" style="25" customWidth="1"/>
    <col min="3332" max="3332" width="12.42578125" style="25" customWidth="1"/>
    <col min="3333" max="3333" width="15.85546875" style="25" customWidth="1"/>
    <col min="3334" max="3334" width="2.7109375" style="25" customWidth="1"/>
    <col min="3335" max="3335" width="2.42578125" style="25" customWidth="1"/>
    <col min="3336" max="3584" width="6.7109375" style="25"/>
    <col min="3585" max="3585" width="3" style="25" customWidth="1"/>
    <col min="3586" max="3586" width="32.5703125" style="25" customWidth="1"/>
    <col min="3587" max="3587" width="13.5703125" style="25" customWidth="1"/>
    <col min="3588" max="3588" width="12.42578125" style="25" customWidth="1"/>
    <col min="3589" max="3589" width="15.85546875" style="25" customWidth="1"/>
    <col min="3590" max="3590" width="2.7109375" style="25" customWidth="1"/>
    <col min="3591" max="3591" width="2.42578125" style="25" customWidth="1"/>
    <col min="3592" max="3840" width="6.7109375" style="25"/>
    <col min="3841" max="3841" width="3" style="25" customWidth="1"/>
    <col min="3842" max="3842" width="32.5703125" style="25" customWidth="1"/>
    <col min="3843" max="3843" width="13.5703125" style="25" customWidth="1"/>
    <col min="3844" max="3844" width="12.42578125" style="25" customWidth="1"/>
    <col min="3845" max="3845" width="15.85546875" style="25" customWidth="1"/>
    <col min="3846" max="3846" width="2.7109375" style="25" customWidth="1"/>
    <col min="3847" max="3847" width="2.42578125" style="25" customWidth="1"/>
    <col min="3848" max="4096" width="6.7109375" style="25"/>
    <col min="4097" max="4097" width="3" style="25" customWidth="1"/>
    <col min="4098" max="4098" width="32.5703125" style="25" customWidth="1"/>
    <col min="4099" max="4099" width="13.5703125" style="25" customWidth="1"/>
    <col min="4100" max="4100" width="12.42578125" style="25" customWidth="1"/>
    <col min="4101" max="4101" width="15.85546875" style="25" customWidth="1"/>
    <col min="4102" max="4102" width="2.7109375" style="25" customWidth="1"/>
    <col min="4103" max="4103" width="2.42578125" style="25" customWidth="1"/>
    <col min="4104" max="4352" width="6.7109375" style="25"/>
    <col min="4353" max="4353" width="3" style="25" customWidth="1"/>
    <col min="4354" max="4354" width="32.5703125" style="25" customWidth="1"/>
    <col min="4355" max="4355" width="13.5703125" style="25" customWidth="1"/>
    <col min="4356" max="4356" width="12.42578125" style="25" customWidth="1"/>
    <col min="4357" max="4357" width="15.85546875" style="25" customWidth="1"/>
    <col min="4358" max="4358" width="2.7109375" style="25" customWidth="1"/>
    <col min="4359" max="4359" width="2.42578125" style="25" customWidth="1"/>
    <col min="4360" max="4608" width="6.7109375" style="25"/>
    <col min="4609" max="4609" width="3" style="25" customWidth="1"/>
    <col min="4610" max="4610" width="32.5703125" style="25" customWidth="1"/>
    <col min="4611" max="4611" width="13.5703125" style="25" customWidth="1"/>
    <col min="4612" max="4612" width="12.42578125" style="25" customWidth="1"/>
    <col min="4613" max="4613" width="15.85546875" style="25" customWidth="1"/>
    <col min="4614" max="4614" width="2.7109375" style="25" customWidth="1"/>
    <col min="4615" max="4615" width="2.42578125" style="25" customWidth="1"/>
    <col min="4616" max="4864" width="6.7109375" style="25"/>
    <col min="4865" max="4865" width="3" style="25" customWidth="1"/>
    <col min="4866" max="4866" width="32.5703125" style="25" customWidth="1"/>
    <col min="4867" max="4867" width="13.5703125" style="25" customWidth="1"/>
    <col min="4868" max="4868" width="12.42578125" style="25" customWidth="1"/>
    <col min="4869" max="4869" width="15.85546875" style="25" customWidth="1"/>
    <col min="4870" max="4870" width="2.7109375" style="25" customWidth="1"/>
    <col min="4871" max="4871" width="2.42578125" style="25" customWidth="1"/>
    <col min="4872" max="5120" width="6.7109375" style="25"/>
    <col min="5121" max="5121" width="3" style="25" customWidth="1"/>
    <col min="5122" max="5122" width="32.5703125" style="25" customWidth="1"/>
    <col min="5123" max="5123" width="13.5703125" style="25" customWidth="1"/>
    <col min="5124" max="5124" width="12.42578125" style="25" customWidth="1"/>
    <col min="5125" max="5125" width="15.85546875" style="25" customWidth="1"/>
    <col min="5126" max="5126" width="2.7109375" style="25" customWidth="1"/>
    <col min="5127" max="5127" width="2.42578125" style="25" customWidth="1"/>
    <col min="5128" max="5376" width="6.7109375" style="25"/>
    <col min="5377" max="5377" width="3" style="25" customWidth="1"/>
    <col min="5378" max="5378" width="32.5703125" style="25" customWidth="1"/>
    <col min="5379" max="5379" width="13.5703125" style="25" customWidth="1"/>
    <col min="5380" max="5380" width="12.42578125" style="25" customWidth="1"/>
    <col min="5381" max="5381" width="15.85546875" style="25" customWidth="1"/>
    <col min="5382" max="5382" width="2.7109375" style="25" customWidth="1"/>
    <col min="5383" max="5383" width="2.42578125" style="25" customWidth="1"/>
    <col min="5384" max="5632" width="6.7109375" style="25"/>
    <col min="5633" max="5633" width="3" style="25" customWidth="1"/>
    <col min="5634" max="5634" width="32.5703125" style="25" customWidth="1"/>
    <col min="5635" max="5635" width="13.5703125" style="25" customWidth="1"/>
    <col min="5636" max="5636" width="12.42578125" style="25" customWidth="1"/>
    <col min="5637" max="5637" width="15.85546875" style="25" customWidth="1"/>
    <col min="5638" max="5638" width="2.7109375" style="25" customWidth="1"/>
    <col min="5639" max="5639" width="2.42578125" style="25" customWidth="1"/>
    <col min="5640" max="5888" width="6.7109375" style="25"/>
    <col min="5889" max="5889" width="3" style="25" customWidth="1"/>
    <col min="5890" max="5890" width="32.5703125" style="25" customWidth="1"/>
    <col min="5891" max="5891" width="13.5703125" style="25" customWidth="1"/>
    <col min="5892" max="5892" width="12.42578125" style="25" customWidth="1"/>
    <col min="5893" max="5893" width="15.85546875" style="25" customWidth="1"/>
    <col min="5894" max="5894" width="2.7109375" style="25" customWidth="1"/>
    <col min="5895" max="5895" width="2.42578125" style="25" customWidth="1"/>
    <col min="5896" max="6144" width="6.7109375" style="25"/>
    <col min="6145" max="6145" width="3" style="25" customWidth="1"/>
    <col min="6146" max="6146" width="32.5703125" style="25" customWidth="1"/>
    <col min="6147" max="6147" width="13.5703125" style="25" customWidth="1"/>
    <col min="6148" max="6148" width="12.42578125" style="25" customWidth="1"/>
    <col min="6149" max="6149" width="15.85546875" style="25" customWidth="1"/>
    <col min="6150" max="6150" width="2.7109375" style="25" customWidth="1"/>
    <col min="6151" max="6151" width="2.42578125" style="25" customWidth="1"/>
    <col min="6152" max="6400" width="6.7109375" style="25"/>
    <col min="6401" max="6401" width="3" style="25" customWidth="1"/>
    <col min="6402" max="6402" width="32.5703125" style="25" customWidth="1"/>
    <col min="6403" max="6403" width="13.5703125" style="25" customWidth="1"/>
    <col min="6404" max="6404" width="12.42578125" style="25" customWidth="1"/>
    <col min="6405" max="6405" width="15.85546875" style="25" customWidth="1"/>
    <col min="6406" max="6406" width="2.7109375" style="25" customWidth="1"/>
    <col min="6407" max="6407" width="2.42578125" style="25" customWidth="1"/>
    <col min="6408" max="6656" width="6.7109375" style="25"/>
    <col min="6657" max="6657" width="3" style="25" customWidth="1"/>
    <col min="6658" max="6658" width="32.5703125" style="25" customWidth="1"/>
    <col min="6659" max="6659" width="13.5703125" style="25" customWidth="1"/>
    <col min="6660" max="6660" width="12.42578125" style="25" customWidth="1"/>
    <col min="6661" max="6661" width="15.85546875" style="25" customWidth="1"/>
    <col min="6662" max="6662" width="2.7109375" style="25" customWidth="1"/>
    <col min="6663" max="6663" width="2.42578125" style="25" customWidth="1"/>
    <col min="6664" max="6912" width="6.7109375" style="25"/>
    <col min="6913" max="6913" width="3" style="25" customWidth="1"/>
    <col min="6914" max="6914" width="32.5703125" style="25" customWidth="1"/>
    <col min="6915" max="6915" width="13.5703125" style="25" customWidth="1"/>
    <col min="6916" max="6916" width="12.42578125" style="25" customWidth="1"/>
    <col min="6917" max="6917" width="15.85546875" style="25" customWidth="1"/>
    <col min="6918" max="6918" width="2.7109375" style="25" customWidth="1"/>
    <col min="6919" max="6919" width="2.42578125" style="25" customWidth="1"/>
    <col min="6920" max="7168" width="6.7109375" style="25"/>
    <col min="7169" max="7169" width="3" style="25" customWidth="1"/>
    <col min="7170" max="7170" width="32.5703125" style="25" customWidth="1"/>
    <col min="7171" max="7171" width="13.5703125" style="25" customWidth="1"/>
    <col min="7172" max="7172" width="12.42578125" style="25" customWidth="1"/>
    <col min="7173" max="7173" width="15.85546875" style="25" customWidth="1"/>
    <col min="7174" max="7174" width="2.7109375" style="25" customWidth="1"/>
    <col min="7175" max="7175" width="2.42578125" style="25" customWidth="1"/>
    <col min="7176" max="7424" width="6.7109375" style="25"/>
    <col min="7425" max="7425" width="3" style="25" customWidth="1"/>
    <col min="7426" max="7426" width="32.5703125" style="25" customWidth="1"/>
    <col min="7427" max="7427" width="13.5703125" style="25" customWidth="1"/>
    <col min="7428" max="7428" width="12.42578125" style="25" customWidth="1"/>
    <col min="7429" max="7429" width="15.85546875" style="25" customWidth="1"/>
    <col min="7430" max="7430" width="2.7109375" style="25" customWidth="1"/>
    <col min="7431" max="7431" width="2.42578125" style="25" customWidth="1"/>
    <col min="7432" max="7680" width="6.7109375" style="25"/>
    <col min="7681" max="7681" width="3" style="25" customWidth="1"/>
    <col min="7682" max="7682" width="32.5703125" style="25" customWidth="1"/>
    <col min="7683" max="7683" width="13.5703125" style="25" customWidth="1"/>
    <col min="7684" max="7684" width="12.42578125" style="25" customWidth="1"/>
    <col min="7685" max="7685" width="15.85546875" style="25" customWidth="1"/>
    <col min="7686" max="7686" width="2.7109375" style="25" customWidth="1"/>
    <col min="7687" max="7687" width="2.42578125" style="25" customWidth="1"/>
    <col min="7688" max="7936" width="6.7109375" style="25"/>
    <col min="7937" max="7937" width="3" style="25" customWidth="1"/>
    <col min="7938" max="7938" width="32.5703125" style="25" customWidth="1"/>
    <col min="7939" max="7939" width="13.5703125" style="25" customWidth="1"/>
    <col min="7940" max="7940" width="12.42578125" style="25" customWidth="1"/>
    <col min="7941" max="7941" width="15.85546875" style="25" customWidth="1"/>
    <col min="7942" max="7942" width="2.7109375" style="25" customWidth="1"/>
    <col min="7943" max="7943" width="2.42578125" style="25" customWidth="1"/>
    <col min="7944" max="8192" width="6.7109375" style="25"/>
    <col min="8193" max="8193" width="3" style="25" customWidth="1"/>
    <col min="8194" max="8194" width="32.5703125" style="25" customWidth="1"/>
    <col min="8195" max="8195" width="13.5703125" style="25" customWidth="1"/>
    <col min="8196" max="8196" width="12.42578125" style="25" customWidth="1"/>
    <col min="8197" max="8197" width="15.85546875" style="25" customWidth="1"/>
    <col min="8198" max="8198" width="2.7109375" style="25" customWidth="1"/>
    <col min="8199" max="8199" width="2.42578125" style="25" customWidth="1"/>
    <col min="8200" max="8448" width="6.7109375" style="25"/>
    <col min="8449" max="8449" width="3" style="25" customWidth="1"/>
    <col min="8450" max="8450" width="32.5703125" style="25" customWidth="1"/>
    <col min="8451" max="8451" width="13.5703125" style="25" customWidth="1"/>
    <col min="8452" max="8452" width="12.42578125" style="25" customWidth="1"/>
    <col min="8453" max="8453" width="15.85546875" style="25" customWidth="1"/>
    <col min="8454" max="8454" width="2.7109375" style="25" customWidth="1"/>
    <col min="8455" max="8455" width="2.42578125" style="25" customWidth="1"/>
    <col min="8456" max="8704" width="6.7109375" style="25"/>
    <col min="8705" max="8705" width="3" style="25" customWidth="1"/>
    <col min="8706" max="8706" width="32.5703125" style="25" customWidth="1"/>
    <col min="8707" max="8707" width="13.5703125" style="25" customWidth="1"/>
    <col min="8708" max="8708" width="12.42578125" style="25" customWidth="1"/>
    <col min="8709" max="8709" width="15.85546875" style="25" customWidth="1"/>
    <col min="8710" max="8710" width="2.7109375" style="25" customWidth="1"/>
    <col min="8711" max="8711" width="2.42578125" style="25" customWidth="1"/>
    <col min="8712" max="8960" width="6.7109375" style="25"/>
    <col min="8961" max="8961" width="3" style="25" customWidth="1"/>
    <col min="8962" max="8962" width="32.5703125" style="25" customWidth="1"/>
    <col min="8963" max="8963" width="13.5703125" style="25" customWidth="1"/>
    <col min="8964" max="8964" width="12.42578125" style="25" customWidth="1"/>
    <col min="8965" max="8965" width="15.85546875" style="25" customWidth="1"/>
    <col min="8966" max="8966" width="2.7109375" style="25" customWidth="1"/>
    <col min="8967" max="8967" width="2.42578125" style="25" customWidth="1"/>
    <col min="8968" max="9216" width="6.7109375" style="25"/>
    <col min="9217" max="9217" width="3" style="25" customWidth="1"/>
    <col min="9218" max="9218" width="32.5703125" style="25" customWidth="1"/>
    <col min="9219" max="9219" width="13.5703125" style="25" customWidth="1"/>
    <col min="9220" max="9220" width="12.42578125" style="25" customWidth="1"/>
    <col min="9221" max="9221" width="15.85546875" style="25" customWidth="1"/>
    <col min="9222" max="9222" width="2.7109375" style="25" customWidth="1"/>
    <col min="9223" max="9223" width="2.42578125" style="25" customWidth="1"/>
    <col min="9224" max="9472" width="6.7109375" style="25"/>
    <col min="9473" max="9473" width="3" style="25" customWidth="1"/>
    <col min="9474" max="9474" width="32.5703125" style="25" customWidth="1"/>
    <col min="9475" max="9475" width="13.5703125" style="25" customWidth="1"/>
    <col min="9476" max="9476" width="12.42578125" style="25" customWidth="1"/>
    <col min="9477" max="9477" width="15.85546875" style="25" customWidth="1"/>
    <col min="9478" max="9478" width="2.7109375" style="25" customWidth="1"/>
    <col min="9479" max="9479" width="2.42578125" style="25" customWidth="1"/>
    <col min="9480" max="9728" width="6.7109375" style="25"/>
    <col min="9729" max="9729" width="3" style="25" customWidth="1"/>
    <col min="9730" max="9730" width="32.5703125" style="25" customWidth="1"/>
    <col min="9731" max="9731" width="13.5703125" style="25" customWidth="1"/>
    <col min="9732" max="9732" width="12.42578125" style="25" customWidth="1"/>
    <col min="9733" max="9733" width="15.85546875" style="25" customWidth="1"/>
    <col min="9734" max="9734" width="2.7109375" style="25" customWidth="1"/>
    <col min="9735" max="9735" width="2.42578125" style="25" customWidth="1"/>
    <col min="9736" max="9984" width="6.7109375" style="25"/>
    <col min="9985" max="9985" width="3" style="25" customWidth="1"/>
    <col min="9986" max="9986" width="32.5703125" style="25" customWidth="1"/>
    <col min="9987" max="9987" width="13.5703125" style="25" customWidth="1"/>
    <col min="9988" max="9988" width="12.42578125" style="25" customWidth="1"/>
    <col min="9989" max="9989" width="15.85546875" style="25" customWidth="1"/>
    <col min="9990" max="9990" width="2.7109375" style="25" customWidth="1"/>
    <col min="9991" max="9991" width="2.42578125" style="25" customWidth="1"/>
    <col min="9992" max="10240" width="6.7109375" style="25"/>
    <col min="10241" max="10241" width="3" style="25" customWidth="1"/>
    <col min="10242" max="10242" width="32.5703125" style="25" customWidth="1"/>
    <col min="10243" max="10243" width="13.5703125" style="25" customWidth="1"/>
    <col min="10244" max="10244" width="12.42578125" style="25" customWidth="1"/>
    <col min="10245" max="10245" width="15.85546875" style="25" customWidth="1"/>
    <col min="10246" max="10246" width="2.7109375" style="25" customWidth="1"/>
    <col min="10247" max="10247" width="2.42578125" style="25" customWidth="1"/>
    <col min="10248" max="10496" width="6.7109375" style="25"/>
    <col min="10497" max="10497" width="3" style="25" customWidth="1"/>
    <col min="10498" max="10498" width="32.5703125" style="25" customWidth="1"/>
    <col min="10499" max="10499" width="13.5703125" style="25" customWidth="1"/>
    <col min="10500" max="10500" width="12.42578125" style="25" customWidth="1"/>
    <col min="10501" max="10501" width="15.85546875" style="25" customWidth="1"/>
    <col min="10502" max="10502" width="2.7109375" style="25" customWidth="1"/>
    <col min="10503" max="10503" width="2.42578125" style="25" customWidth="1"/>
    <col min="10504" max="10752" width="6.7109375" style="25"/>
    <col min="10753" max="10753" width="3" style="25" customWidth="1"/>
    <col min="10754" max="10754" width="32.5703125" style="25" customWidth="1"/>
    <col min="10755" max="10755" width="13.5703125" style="25" customWidth="1"/>
    <col min="10756" max="10756" width="12.42578125" style="25" customWidth="1"/>
    <col min="10757" max="10757" width="15.85546875" style="25" customWidth="1"/>
    <col min="10758" max="10758" width="2.7109375" style="25" customWidth="1"/>
    <col min="10759" max="10759" width="2.42578125" style="25" customWidth="1"/>
    <col min="10760" max="11008" width="6.7109375" style="25"/>
    <col min="11009" max="11009" width="3" style="25" customWidth="1"/>
    <col min="11010" max="11010" width="32.5703125" style="25" customWidth="1"/>
    <col min="11011" max="11011" width="13.5703125" style="25" customWidth="1"/>
    <col min="11012" max="11012" width="12.42578125" style="25" customWidth="1"/>
    <col min="11013" max="11013" width="15.85546875" style="25" customWidth="1"/>
    <col min="11014" max="11014" width="2.7109375" style="25" customWidth="1"/>
    <col min="11015" max="11015" width="2.42578125" style="25" customWidth="1"/>
    <col min="11016" max="11264" width="6.7109375" style="25"/>
    <col min="11265" max="11265" width="3" style="25" customWidth="1"/>
    <col min="11266" max="11266" width="32.5703125" style="25" customWidth="1"/>
    <col min="11267" max="11267" width="13.5703125" style="25" customWidth="1"/>
    <col min="11268" max="11268" width="12.42578125" style="25" customWidth="1"/>
    <col min="11269" max="11269" width="15.85546875" style="25" customWidth="1"/>
    <col min="11270" max="11270" width="2.7109375" style="25" customWidth="1"/>
    <col min="11271" max="11271" width="2.42578125" style="25" customWidth="1"/>
    <col min="11272" max="11520" width="6.7109375" style="25"/>
    <col min="11521" max="11521" width="3" style="25" customWidth="1"/>
    <col min="11522" max="11522" width="32.5703125" style="25" customWidth="1"/>
    <col min="11523" max="11523" width="13.5703125" style="25" customWidth="1"/>
    <col min="11524" max="11524" width="12.42578125" style="25" customWidth="1"/>
    <col min="11525" max="11525" width="15.85546875" style="25" customWidth="1"/>
    <col min="11526" max="11526" width="2.7109375" style="25" customWidth="1"/>
    <col min="11527" max="11527" width="2.42578125" style="25" customWidth="1"/>
    <col min="11528" max="11776" width="6.7109375" style="25"/>
    <col min="11777" max="11777" width="3" style="25" customWidth="1"/>
    <col min="11778" max="11778" width="32.5703125" style="25" customWidth="1"/>
    <col min="11779" max="11779" width="13.5703125" style="25" customWidth="1"/>
    <col min="11780" max="11780" width="12.42578125" style="25" customWidth="1"/>
    <col min="11781" max="11781" width="15.85546875" style="25" customWidth="1"/>
    <col min="11782" max="11782" width="2.7109375" style="25" customWidth="1"/>
    <col min="11783" max="11783" width="2.42578125" style="25" customWidth="1"/>
    <col min="11784" max="12032" width="6.7109375" style="25"/>
    <col min="12033" max="12033" width="3" style="25" customWidth="1"/>
    <col min="12034" max="12034" width="32.5703125" style="25" customWidth="1"/>
    <col min="12035" max="12035" width="13.5703125" style="25" customWidth="1"/>
    <col min="12036" max="12036" width="12.42578125" style="25" customWidth="1"/>
    <col min="12037" max="12037" width="15.85546875" style="25" customWidth="1"/>
    <col min="12038" max="12038" width="2.7109375" style="25" customWidth="1"/>
    <col min="12039" max="12039" width="2.42578125" style="25" customWidth="1"/>
    <col min="12040" max="12288" width="6.7109375" style="25"/>
    <col min="12289" max="12289" width="3" style="25" customWidth="1"/>
    <col min="12290" max="12290" width="32.5703125" style="25" customWidth="1"/>
    <col min="12291" max="12291" width="13.5703125" style="25" customWidth="1"/>
    <col min="12292" max="12292" width="12.42578125" style="25" customWidth="1"/>
    <col min="12293" max="12293" width="15.85546875" style="25" customWidth="1"/>
    <col min="12294" max="12294" width="2.7109375" style="25" customWidth="1"/>
    <col min="12295" max="12295" width="2.42578125" style="25" customWidth="1"/>
    <col min="12296" max="12544" width="6.7109375" style="25"/>
    <col min="12545" max="12545" width="3" style="25" customWidth="1"/>
    <col min="12546" max="12546" width="32.5703125" style="25" customWidth="1"/>
    <col min="12547" max="12547" width="13.5703125" style="25" customWidth="1"/>
    <col min="12548" max="12548" width="12.42578125" style="25" customWidth="1"/>
    <col min="12549" max="12549" width="15.85546875" style="25" customWidth="1"/>
    <col min="12550" max="12550" width="2.7109375" style="25" customWidth="1"/>
    <col min="12551" max="12551" width="2.42578125" style="25" customWidth="1"/>
    <col min="12552" max="12800" width="6.7109375" style="25"/>
    <col min="12801" max="12801" width="3" style="25" customWidth="1"/>
    <col min="12802" max="12802" width="32.5703125" style="25" customWidth="1"/>
    <col min="12803" max="12803" width="13.5703125" style="25" customWidth="1"/>
    <col min="12804" max="12804" width="12.42578125" style="25" customWidth="1"/>
    <col min="12805" max="12805" width="15.85546875" style="25" customWidth="1"/>
    <col min="12806" max="12806" width="2.7109375" style="25" customWidth="1"/>
    <col min="12807" max="12807" width="2.42578125" style="25" customWidth="1"/>
    <col min="12808" max="13056" width="6.7109375" style="25"/>
    <col min="13057" max="13057" width="3" style="25" customWidth="1"/>
    <col min="13058" max="13058" width="32.5703125" style="25" customWidth="1"/>
    <col min="13059" max="13059" width="13.5703125" style="25" customWidth="1"/>
    <col min="13060" max="13060" width="12.42578125" style="25" customWidth="1"/>
    <col min="13061" max="13061" width="15.85546875" style="25" customWidth="1"/>
    <col min="13062" max="13062" width="2.7109375" style="25" customWidth="1"/>
    <col min="13063" max="13063" width="2.42578125" style="25" customWidth="1"/>
    <col min="13064" max="13312" width="6.7109375" style="25"/>
    <col min="13313" max="13313" width="3" style="25" customWidth="1"/>
    <col min="13314" max="13314" width="32.5703125" style="25" customWidth="1"/>
    <col min="13315" max="13315" width="13.5703125" style="25" customWidth="1"/>
    <col min="13316" max="13316" width="12.42578125" style="25" customWidth="1"/>
    <col min="13317" max="13317" width="15.85546875" style="25" customWidth="1"/>
    <col min="13318" max="13318" width="2.7109375" style="25" customWidth="1"/>
    <col min="13319" max="13319" width="2.42578125" style="25" customWidth="1"/>
    <col min="13320" max="13568" width="6.7109375" style="25"/>
    <col min="13569" max="13569" width="3" style="25" customWidth="1"/>
    <col min="13570" max="13570" width="32.5703125" style="25" customWidth="1"/>
    <col min="13571" max="13571" width="13.5703125" style="25" customWidth="1"/>
    <col min="13572" max="13572" width="12.42578125" style="25" customWidth="1"/>
    <col min="13573" max="13573" width="15.85546875" style="25" customWidth="1"/>
    <col min="13574" max="13574" width="2.7109375" style="25" customWidth="1"/>
    <col min="13575" max="13575" width="2.42578125" style="25" customWidth="1"/>
    <col min="13576" max="13824" width="6.7109375" style="25"/>
    <col min="13825" max="13825" width="3" style="25" customWidth="1"/>
    <col min="13826" max="13826" width="32.5703125" style="25" customWidth="1"/>
    <col min="13827" max="13827" width="13.5703125" style="25" customWidth="1"/>
    <col min="13828" max="13828" width="12.42578125" style="25" customWidth="1"/>
    <col min="13829" max="13829" width="15.85546875" style="25" customWidth="1"/>
    <col min="13830" max="13830" width="2.7109375" style="25" customWidth="1"/>
    <col min="13831" max="13831" width="2.42578125" style="25" customWidth="1"/>
    <col min="13832" max="14080" width="6.7109375" style="25"/>
    <col min="14081" max="14081" width="3" style="25" customWidth="1"/>
    <col min="14082" max="14082" width="32.5703125" style="25" customWidth="1"/>
    <col min="14083" max="14083" width="13.5703125" style="25" customWidth="1"/>
    <col min="14084" max="14084" width="12.42578125" style="25" customWidth="1"/>
    <col min="14085" max="14085" width="15.85546875" style="25" customWidth="1"/>
    <col min="14086" max="14086" width="2.7109375" style="25" customWidth="1"/>
    <col min="14087" max="14087" width="2.42578125" style="25" customWidth="1"/>
    <col min="14088" max="14336" width="6.7109375" style="25"/>
    <col min="14337" max="14337" width="3" style="25" customWidth="1"/>
    <col min="14338" max="14338" width="32.5703125" style="25" customWidth="1"/>
    <col min="14339" max="14339" width="13.5703125" style="25" customWidth="1"/>
    <col min="14340" max="14340" width="12.42578125" style="25" customWidth="1"/>
    <col min="14341" max="14341" width="15.85546875" style="25" customWidth="1"/>
    <col min="14342" max="14342" width="2.7109375" style="25" customWidth="1"/>
    <col min="14343" max="14343" width="2.42578125" style="25" customWidth="1"/>
    <col min="14344" max="14592" width="6.7109375" style="25"/>
    <col min="14593" max="14593" width="3" style="25" customWidth="1"/>
    <col min="14594" max="14594" width="32.5703125" style="25" customWidth="1"/>
    <col min="14595" max="14595" width="13.5703125" style="25" customWidth="1"/>
    <col min="14596" max="14596" width="12.42578125" style="25" customWidth="1"/>
    <col min="14597" max="14597" width="15.85546875" style="25" customWidth="1"/>
    <col min="14598" max="14598" width="2.7109375" style="25" customWidth="1"/>
    <col min="14599" max="14599" width="2.42578125" style="25" customWidth="1"/>
    <col min="14600" max="14848" width="6.7109375" style="25"/>
    <col min="14849" max="14849" width="3" style="25" customWidth="1"/>
    <col min="14850" max="14850" width="32.5703125" style="25" customWidth="1"/>
    <col min="14851" max="14851" width="13.5703125" style="25" customWidth="1"/>
    <col min="14852" max="14852" width="12.42578125" style="25" customWidth="1"/>
    <col min="14853" max="14853" width="15.85546875" style="25" customWidth="1"/>
    <col min="14854" max="14854" width="2.7109375" style="25" customWidth="1"/>
    <col min="14855" max="14855" width="2.42578125" style="25" customWidth="1"/>
    <col min="14856" max="15104" width="6.7109375" style="25"/>
    <col min="15105" max="15105" width="3" style="25" customWidth="1"/>
    <col min="15106" max="15106" width="32.5703125" style="25" customWidth="1"/>
    <col min="15107" max="15107" width="13.5703125" style="25" customWidth="1"/>
    <col min="15108" max="15108" width="12.42578125" style="25" customWidth="1"/>
    <col min="15109" max="15109" width="15.85546875" style="25" customWidth="1"/>
    <col min="15110" max="15110" width="2.7109375" style="25" customWidth="1"/>
    <col min="15111" max="15111" width="2.42578125" style="25" customWidth="1"/>
    <col min="15112" max="15360" width="6.7109375" style="25"/>
    <col min="15361" max="15361" width="3" style="25" customWidth="1"/>
    <col min="15362" max="15362" width="32.5703125" style="25" customWidth="1"/>
    <col min="15363" max="15363" width="13.5703125" style="25" customWidth="1"/>
    <col min="15364" max="15364" width="12.42578125" style="25" customWidth="1"/>
    <col min="15365" max="15365" width="15.85546875" style="25" customWidth="1"/>
    <col min="15366" max="15366" width="2.7109375" style="25" customWidth="1"/>
    <col min="15367" max="15367" width="2.42578125" style="25" customWidth="1"/>
    <col min="15368" max="15616" width="6.7109375" style="25"/>
    <col min="15617" max="15617" width="3" style="25" customWidth="1"/>
    <col min="15618" max="15618" width="32.5703125" style="25" customWidth="1"/>
    <col min="15619" max="15619" width="13.5703125" style="25" customWidth="1"/>
    <col min="15620" max="15620" width="12.42578125" style="25" customWidth="1"/>
    <col min="15621" max="15621" width="15.85546875" style="25" customWidth="1"/>
    <col min="15622" max="15622" width="2.7109375" style="25" customWidth="1"/>
    <col min="15623" max="15623" width="2.42578125" style="25" customWidth="1"/>
    <col min="15624" max="15872" width="6.7109375" style="25"/>
    <col min="15873" max="15873" width="3" style="25" customWidth="1"/>
    <col min="15874" max="15874" width="32.5703125" style="25" customWidth="1"/>
    <col min="15875" max="15875" width="13.5703125" style="25" customWidth="1"/>
    <col min="15876" max="15876" width="12.42578125" style="25" customWidth="1"/>
    <col min="15877" max="15877" width="15.85546875" style="25" customWidth="1"/>
    <col min="15878" max="15878" width="2.7109375" style="25" customWidth="1"/>
    <col min="15879" max="15879" width="2.42578125" style="25" customWidth="1"/>
    <col min="15880" max="16128" width="6.7109375" style="25"/>
    <col min="16129" max="16129" width="3" style="25" customWidth="1"/>
    <col min="16130" max="16130" width="32.5703125" style="25" customWidth="1"/>
    <col min="16131" max="16131" width="13.5703125" style="25" customWidth="1"/>
    <col min="16132" max="16132" width="12.42578125" style="25" customWidth="1"/>
    <col min="16133" max="16133" width="15.85546875" style="25" customWidth="1"/>
    <col min="16134" max="16134" width="2.7109375" style="25" customWidth="1"/>
    <col min="16135" max="16135" width="2.42578125" style="25" customWidth="1"/>
    <col min="16136" max="16384" width="6.7109375" style="25"/>
  </cols>
  <sheetData>
    <row r="1" spans="1:7" ht="15" customHeight="1">
      <c r="G1" s="595" t="s">
        <v>326</v>
      </c>
    </row>
    <row r="2" spans="1:7" ht="15" customHeight="1">
      <c r="G2" s="596" t="s">
        <v>327</v>
      </c>
    </row>
    <row r="3" spans="1:7" ht="15" customHeight="1"/>
    <row r="4" spans="1:7" ht="15" customHeight="1"/>
    <row r="5" spans="1:7" ht="15.95" customHeight="1">
      <c r="B5" s="1090" t="s">
        <v>770</v>
      </c>
      <c r="C5" s="1091" t="s">
        <v>794</v>
      </c>
      <c r="D5" s="1092"/>
      <c r="E5" s="1092"/>
      <c r="F5" s="1092"/>
      <c r="G5" s="1092"/>
    </row>
    <row r="6" spans="1:7" ht="15.95" customHeight="1">
      <c r="B6" s="1093"/>
      <c r="C6" s="1091" t="s">
        <v>967</v>
      </c>
      <c r="D6" s="1092"/>
      <c r="E6" s="1092"/>
      <c r="F6" s="1092"/>
      <c r="G6" s="1092"/>
    </row>
    <row r="7" spans="1:7" ht="14.25" customHeight="1">
      <c r="B7" s="1094" t="s">
        <v>771</v>
      </c>
      <c r="C7" s="1095" t="s">
        <v>779</v>
      </c>
      <c r="D7" s="1092"/>
      <c r="E7" s="1092"/>
      <c r="F7" s="1092"/>
      <c r="G7" s="1092"/>
    </row>
    <row r="8" spans="1:7" ht="14.25" customHeight="1">
      <c r="A8" s="599"/>
      <c r="B8" s="1092"/>
      <c r="C8" s="1095" t="s">
        <v>967</v>
      </c>
      <c r="D8" s="1092"/>
      <c r="E8" s="1092"/>
      <c r="F8" s="1092"/>
      <c r="G8" s="1092"/>
    </row>
    <row r="9" spans="1:7" ht="15" customHeight="1" thickBot="1">
      <c r="A9" s="24"/>
    </row>
    <row r="10" spans="1:7" ht="8.1" customHeight="1" thickTop="1">
      <c r="A10" s="600"/>
      <c r="B10" s="600"/>
      <c r="C10" s="600"/>
      <c r="D10" s="600"/>
      <c r="E10" s="600"/>
      <c r="F10" s="600"/>
      <c r="G10" s="601"/>
    </row>
    <row r="11" spans="1:7" ht="15">
      <c r="A11" s="26"/>
      <c r="B11" s="29" t="s">
        <v>618</v>
      </c>
      <c r="C11" s="29"/>
      <c r="D11" s="602" t="s">
        <v>25</v>
      </c>
      <c r="E11" s="602" t="s">
        <v>439</v>
      </c>
      <c r="F11" s="602" t="s">
        <v>41</v>
      </c>
      <c r="G11" s="603"/>
    </row>
    <row r="12" spans="1:7">
      <c r="A12" s="26"/>
      <c r="B12" s="31" t="s">
        <v>619</v>
      </c>
      <c r="C12" s="31"/>
      <c r="D12" s="604" t="s">
        <v>22</v>
      </c>
      <c r="E12" s="604" t="s">
        <v>44</v>
      </c>
      <c r="F12" s="604" t="s">
        <v>38</v>
      </c>
      <c r="G12" s="605"/>
    </row>
    <row r="13" spans="1:7" ht="8.1" customHeight="1">
      <c r="A13" s="34"/>
      <c r="B13" s="34"/>
      <c r="C13" s="34"/>
      <c r="D13" s="34"/>
      <c r="E13" s="34"/>
      <c r="F13" s="34"/>
      <c r="G13" s="606"/>
    </row>
    <row r="14" spans="1:7" ht="8.1" customHeight="1">
      <c r="A14" s="26"/>
      <c r="B14" s="26"/>
      <c r="C14" s="26"/>
      <c r="D14" s="27"/>
      <c r="E14" s="27"/>
      <c r="F14" s="27"/>
      <c r="G14" s="28"/>
    </row>
    <row r="15" spans="1:7" ht="15">
      <c r="A15" s="26"/>
      <c r="B15" s="29" t="s">
        <v>25</v>
      </c>
      <c r="C15" s="29"/>
      <c r="D15" s="30">
        <f>SUM(E15:F15)</f>
        <v>29413</v>
      </c>
      <c r="E15" s="30">
        <f>SUM(E19:E42)</f>
        <v>12841</v>
      </c>
      <c r="F15" s="30">
        <f>SUM(F19:F42)</f>
        <v>16572</v>
      </c>
      <c r="G15" s="1096"/>
    </row>
    <row r="16" spans="1:7" ht="12.95" customHeight="1">
      <c r="A16" s="26"/>
      <c r="B16" s="31" t="s">
        <v>22</v>
      </c>
      <c r="C16" s="31"/>
      <c r="D16" s="32"/>
      <c r="E16" s="33"/>
      <c r="F16" s="33"/>
      <c r="G16" s="1097"/>
    </row>
    <row r="17" spans="1:16" ht="18" customHeight="1">
      <c r="A17" s="26"/>
      <c r="B17" s="29"/>
      <c r="C17" s="29"/>
      <c r="D17" s="32"/>
      <c r="E17" s="32"/>
      <c r="F17" s="32"/>
      <c r="G17" s="1097"/>
    </row>
    <row r="18" spans="1:16" ht="10.5" customHeight="1">
      <c r="A18" s="26"/>
      <c r="B18" s="29"/>
      <c r="C18" s="29"/>
      <c r="D18" s="32"/>
      <c r="E18" s="32"/>
      <c r="F18" s="32"/>
      <c r="G18" s="1097"/>
    </row>
    <row r="19" spans="1:16" ht="18" customHeight="1">
      <c r="A19" s="26"/>
      <c r="B19" s="29" t="s">
        <v>546</v>
      </c>
      <c r="C19" s="29"/>
      <c r="D19" s="32">
        <f>SUM(E19:F19)</f>
        <v>6869</v>
      </c>
      <c r="E19" s="32">
        <v>3821</v>
      </c>
      <c r="F19" s="32">
        <v>3048</v>
      </c>
      <c r="G19" s="475"/>
    </row>
    <row r="20" spans="1:16" ht="12.95" customHeight="1">
      <c r="A20" s="26"/>
      <c r="B20" s="31" t="s">
        <v>549</v>
      </c>
      <c r="C20" s="31"/>
      <c r="G20" s="475"/>
    </row>
    <row r="21" spans="1:16" ht="18" customHeight="1">
      <c r="A21" s="26"/>
      <c r="B21" s="29"/>
      <c r="C21" s="29"/>
      <c r="G21" s="475"/>
    </row>
    <row r="22" spans="1:16" ht="10.5" customHeight="1">
      <c r="A22" s="26"/>
      <c r="B22" s="31"/>
      <c r="C22" s="31"/>
      <c r="G22" s="475"/>
    </row>
    <row r="23" spans="1:16" ht="18" customHeight="1">
      <c r="A23" s="26"/>
      <c r="B23" s="29" t="s">
        <v>547</v>
      </c>
      <c r="C23" s="29"/>
      <c r="D23" s="32">
        <f>SUM(E23:F23)</f>
        <v>15503</v>
      </c>
      <c r="E23" s="32">
        <v>6114</v>
      </c>
      <c r="F23" s="32">
        <v>9389</v>
      </c>
      <c r="G23" s="475"/>
      <c r="P23" s="476"/>
    </row>
    <row r="24" spans="1:16" ht="12.95" customHeight="1">
      <c r="A24" s="26"/>
      <c r="B24" s="31" t="s">
        <v>550</v>
      </c>
      <c r="C24" s="31"/>
      <c r="D24" s="32"/>
      <c r="E24" s="32"/>
      <c r="F24" s="32"/>
      <c r="G24" s="475"/>
    </row>
    <row r="25" spans="1:16" ht="18" customHeight="1">
      <c r="A25" s="26"/>
      <c r="B25" s="29"/>
      <c r="C25" s="29"/>
      <c r="D25" s="32"/>
      <c r="E25" s="32"/>
      <c r="F25" s="32"/>
      <c r="G25" s="475"/>
    </row>
    <row r="26" spans="1:16" ht="10.5" customHeight="1">
      <c r="A26" s="26"/>
      <c r="B26" s="29"/>
      <c r="C26" s="29"/>
      <c r="D26" s="32"/>
      <c r="E26" s="32"/>
      <c r="F26" s="32"/>
      <c r="G26" s="475"/>
    </row>
    <row r="27" spans="1:16" ht="18" customHeight="1">
      <c r="A27" s="26"/>
      <c r="B27" s="29" t="s">
        <v>566</v>
      </c>
      <c r="C27" s="29"/>
      <c r="D27" s="32">
        <f>SUM(E27:F27)</f>
        <v>5869</v>
      </c>
      <c r="E27" s="32">
        <v>2327</v>
      </c>
      <c r="F27" s="32">
        <v>3542</v>
      </c>
      <c r="G27" s="475"/>
    </row>
    <row r="28" spans="1:16" ht="12.95" customHeight="1">
      <c r="A28" s="26"/>
      <c r="B28" s="31" t="s">
        <v>568</v>
      </c>
      <c r="C28" s="31"/>
      <c r="D28" s="32"/>
      <c r="E28" s="32"/>
      <c r="F28" s="32"/>
      <c r="G28" s="475"/>
    </row>
    <row r="29" spans="1:16" ht="18" customHeight="1">
      <c r="A29" s="26"/>
      <c r="B29" s="29"/>
      <c r="C29" s="29"/>
      <c r="D29" s="32"/>
      <c r="E29" s="32"/>
      <c r="F29" s="32"/>
      <c r="G29" s="475"/>
    </row>
    <row r="30" spans="1:16" ht="10.5" customHeight="1">
      <c r="A30" s="26"/>
      <c r="B30" s="29"/>
      <c r="C30" s="29"/>
      <c r="D30" s="32"/>
      <c r="E30" s="32"/>
      <c r="F30" s="32"/>
      <c r="G30" s="475"/>
    </row>
    <row r="31" spans="1:16" ht="18" customHeight="1">
      <c r="A31" s="26"/>
      <c r="B31" s="29" t="s">
        <v>572</v>
      </c>
      <c r="C31" s="29"/>
      <c r="D31" s="32">
        <f>SUM(E31:F31)</f>
        <v>358</v>
      </c>
      <c r="E31" s="32">
        <v>183</v>
      </c>
      <c r="F31" s="32">
        <v>175</v>
      </c>
      <c r="G31" s="475"/>
    </row>
    <row r="32" spans="1:16" ht="12.95" customHeight="1">
      <c r="A32" s="26"/>
      <c r="B32" s="31" t="s">
        <v>573</v>
      </c>
      <c r="C32" s="31"/>
      <c r="D32" s="32"/>
      <c r="E32" s="32"/>
      <c r="F32" s="32"/>
      <c r="G32" s="475"/>
    </row>
    <row r="33" spans="1:24" ht="18" customHeight="1">
      <c r="A33" s="26"/>
      <c r="B33" s="29"/>
      <c r="C33" s="29"/>
      <c r="D33" s="32"/>
      <c r="E33" s="32"/>
      <c r="F33" s="32"/>
      <c r="G33" s="475"/>
    </row>
    <row r="34" spans="1:24" ht="10.5" customHeight="1">
      <c r="A34" s="26"/>
      <c r="B34" s="29"/>
      <c r="C34" s="29"/>
      <c r="D34" s="32"/>
      <c r="E34" s="32"/>
      <c r="F34" s="32"/>
      <c r="G34" s="475"/>
    </row>
    <row r="35" spans="1:24" ht="18" customHeight="1">
      <c r="A35" s="26"/>
      <c r="B35" s="29" t="s">
        <v>1075</v>
      </c>
      <c r="C35" s="29"/>
      <c r="D35" s="32">
        <f>SUM(E35:F35)</f>
        <v>77</v>
      </c>
      <c r="E35" s="32">
        <v>25</v>
      </c>
      <c r="F35" s="32">
        <v>52</v>
      </c>
      <c r="G35" s="475"/>
    </row>
    <row r="36" spans="1:24" ht="12.95" customHeight="1">
      <c r="A36" s="26"/>
      <c r="B36" s="31" t="s">
        <v>1076</v>
      </c>
      <c r="C36" s="31"/>
      <c r="D36" s="32"/>
      <c r="E36" s="32"/>
      <c r="F36" s="32"/>
      <c r="G36" s="475"/>
    </row>
    <row r="37" spans="1:24" ht="18" customHeight="1">
      <c r="A37" s="26"/>
      <c r="B37" s="29"/>
      <c r="C37" s="29"/>
      <c r="D37" s="32"/>
      <c r="E37" s="32"/>
      <c r="F37" s="32"/>
      <c r="G37" s="475"/>
    </row>
    <row r="38" spans="1:24" ht="10.5" customHeight="1">
      <c r="A38" s="26"/>
      <c r="B38" s="29"/>
      <c r="C38" s="29"/>
      <c r="D38" s="32"/>
      <c r="E38" s="32"/>
      <c r="F38" s="32"/>
      <c r="G38" s="475"/>
    </row>
    <row r="39" spans="1:24" ht="18" customHeight="1">
      <c r="A39" s="26"/>
      <c r="B39" s="29" t="s">
        <v>569</v>
      </c>
      <c r="C39" s="29"/>
      <c r="D39" s="32">
        <f>SUM(E39:F39)</f>
        <v>634</v>
      </c>
      <c r="E39" s="32">
        <v>322</v>
      </c>
      <c r="F39" s="32">
        <v>312</v>
      </c>
      <c r="G39" s="475"/>
    </row>
    <row r="40" spans="1:24" ht="18" customHeight="1">
      <c r="A40" s="26"/>
      <c r="B40" s="31"/>
      <c r="C40" s="31"/>
      <c r="D40" s="32"/>
      <c r="E40" s="32"/>
      <c r="F40" s="32"/>
      <c r="G40" s="475"/>
    </row>
    <row r="41" spans="1:24" ht="10.5" customHeight="1">
      <c r="A41" s="26"/>
      <c r="B41" s="31"/>
      <c r="C41" s="31"/>
      <c r="D41" s="32"/>
      <c r="E41" s="32"/>
      <c r="F41" s="32"/>
      <c r="G41" s="475"/>
    </row>
    <row r="42" spans="1:24" ht="18" customHeight="1">
      <c r="A42" s="26"/>
      <c r="B42" s="29" t="s">
        <v>659</v>
      </c>
      <c r="C42" s="29"/>
      <c r="D42" s="32">
        <f>SUM(E42:F42)</f>
        <v>103</v>
      </c>
      <c r="E42" s="32">
        <v>49</v>
      </c>
      <c r="F42" s="32">
        <v>54</v>
      </c>
      <c r="G42" s="475"/>
    </row>
    <row r="43" spans="1:24" ht="13.5" customHeight="1">
      <c r="A43" s="26"/>
      <c r="B43" s="31" t="s">
        <v>64</v>
      </c>
      <c r="C43" s="31"/>
      <c r="D43" s="32"/>
      <c r="E43" s="33"/>
      <c r="F43" s="33"/>
      <c r="G43" s="475"/>
    </row>
    <row r="44" spans="1:24" ht="18" customHeight="1">
      <c r="A44" s="26"/>
      <c r="B44" s="31"/>
      <c r="C44" s="31"/>
      <c r="D44" s="31"/>
      <c r="E44" s="31"/>
      <c r="F44" s="31"/>
      <c r="G44" s="1098"/>
    </row>
    <row r="45" spans="1:24" ht="10.5" customHeight="1">
      <c r="A45" s="34"/>
      <c r="B45" s="35"/>
      <c r="C45" s="35"/>
      <c r="D45" s="35"/>
      <c r="E45" s="35"/>
      <c r="F45" s="35"/>
      <c r="G45" s="1099"/>
    </row>
    <row r="46" spans="1:24" s="465" customFormat="1" ht="15" customHeight="1">
      <c r="G46" s="443" t="s">
        <v>845</v>
      </c>
    </row>
    <row r="47" spans="1:24" s="465" customFormat="1" ht="11.25">
      <c r="E47" s="456"/>
      <c r="F47" s="470"/>
      <c r="G47" s="446" t="s">
        <v>846</v>
      </c>
      <c r="K47" s="473"/>
      <c r="L47" s="473"/>
      <c r="M47" s="473"/>
      <c r="N47" s="473"/>
      <c r="O47" s="473"/>
      <c r="P47" s="473"/>
      <c r="Q47" s="473"/>
      <c r="R47" s="473"/>
      <c r="S47" s="473"/>
      <c r="T47" s="473"/>
      <c r="U47" s="473"/>
      <c r="V47" s="473"/>
      <c r="W47" s="473"/>
      <c r="X47" s="473"/>
    </row>
    <row r="48" spans="1:24" s="465" customFormat="1" ht="15" customHeight="1">
      <c r="B48" s="520" t="s">
        <v>816</v>
      </c>
      <c r="E48" s="456"/>
      <c r="F48" s="470"/>
      <c r="G48" s="446"/>
      <c r="K48" s="473"/>
      <c r="L48" s="473"/>
      <c r="M48" s="473"/>
      <c r="N48" s="473"/>
      <c r="O48" s="473"/>
      <c r="P48" s="473"/>
      <c r="Q48" s="473"/>
      <c r="R48" s="473"/>
      <c r="S48" s="473"/>
      <c r="T48" s="473"/>
      <c r="U48" s="473"/>
      <c r="V48" s="473"/>
      <c r="W48" s="473"/>
      <c r="X48" s="473"/>
    </row>
    <row r="49" spans="2:7" s="478" customFormat="1" ht="11.25">
      <c r="B49" s="477" t="s">
        <v>667</v>
      </c>
    </row>
    <row r="50" spans="2:7" s="610" customFormat="1" ht="13.5" customHeight="1">
      <c r="B50" s="479" t="s">
        <v>825</v>
      </c>
      <c r="C50" s="478"/>
      <c r="D50" s="480"/>
      <c r="E50" s="480"/>
      <c r="F50" s="480"/>
      <c r="G50" s="1100"/>
    </row>
    <row r="51" spans="2:7" s="611" customFormat="1" ht="12">
      <c r="G51" s="39"/>
    </row>
    <row r="52" spans="2:7" ht="12" customHeight="1"/>
    <row r="90" spans="2:2">
      <c r="B90" s="25" t="s">
        <v>620</v>
      </c>
    </row>
  </sheetData>
  <printOptions horizontalCentered="1" gridLinesSet="0"/>
  <pageMargins left="0.39370078740157499" right="0.39370078740157499" top="0.74803149606299202" bottom="0.511811023622047" header="0.118110236220472" footer="0.39370078740157499"/>
  <pageSetup paperSize="9" scale="96" orientation="portrait" r:id="rId1"/>
  <headerFooter scaleWithDoc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transitionEvaluation="1"/>
  <dimension ref="A1:O41"/>
  <sheetViews>
    <sheetView showGridLines="0" tabSelected="1" view="pageBreakPreview" topLeftCell="A6" zoomScaleSheetLayoutView="100" workbookViewId="0">
      <selection activeCell="J33" sqref="J33"/>
    </sheetView>
  </sheetViews>
  <sheetFormatPr defaultColWidth="3.7109375" defaultRowHeight="14.25"/>
  <cols>
    <col min="1" max="1" width="1.5703125" style="1" customWidth="1"/>
    <col min="2" max="2" width="11.7109375" style="1" customWidth="1"/>
    <col min="3" max="3" width="3.7109375" style="1" customWidth="1"/>
    <col min="4" max="4" width="54.28515625" style="1" customWidth="1"/>
    <col min="5" max="5" width="0.7109375" style="1" customWidth="1"/>
    <col min="6" max="6" width="3" style="1" customWidth="1"/>
    <col min="7" max="7" width="11.85546875" style="1" customWidth="1"/>
    <col min="8" max="8" width="5.42578125" style="1" customWidth="1"/>
    <col min="9" max="9" width="0.5703125" style="1" customWidth="1"/>
    <col min="10" max="254" width="8.42578125" style="1" customWidth="1"/>
    <col min="255" max="255" width="1.5703125" style="1" customWidth="1"/>
    <col min="256" max="16384" width="3.7109375" style="1"/>
  </cols>
  <sheetData>
    <row r="1" spans="1:9" ht="15" customHeight="1">
      <c r="H1" s="2" t="s">
        <v>278</v>
      </c>
    </row>
    <row r="2" spans="1:9" ht="15" customHeight="1">
      <c r="H2" s="3" t="s">
        <v>279</v>
      </c>
    </row>
    <row r="3" spans="1:9" ht="15" customHeight="1"/>
    <row r="4" spans="1:9" ht="15" customHeight="1"/>
    <row r="5" spans="1:9" ht="16.5" customHeight="1">
      <c r="B5" s="500" t="s">
        <v>772</v>
      </c>
      <c r="C5" s="4" t="s">
        <v>865</v>
      </c>
    </row>
    <row r="6" spans="1:9" ht="13.5" customHeight="1">
      <c r="B6" s="3" t="s">
        <v>773</v>
      </c>
      <c r="C6" s="5" t="s">
        <v>866</v>
      </c>
    </row>
    <row r="7" spans="1:9" ht="15" customHeight="1" thickBot="1"/>
    <row r="8" spans="1:9" ht="8.1" customHeight="1" thickTop="1">
      <c r="A8" s="585"/>
      <c r="B8" s="585"/>
      <c r="C8" s="585"/>
      <c r="D8" s="585"/>
      <c r="E8" s="585"/>
      <c r="F8" s="585"/>
      <c r="G8" s="585"/>
      <c r="H8" s="585"/>
      <c r="I8" s="585"/>
    </row>
    <row r="9" spans="1:9" ht="15">
      <c r="A9" s="6"/>
      <c r="B9" s="7" t="s">
        <v>280</v>
      </c>
      <c r="C9" s="7"/>
      <c r="D9" s="6"/>
      <c r="E9" s="6"/>
      <c r="F9" s="6"/>
      <c r="G9" s="586">
        <v>2019</v>
      </c>
      <c r="H9" s="6"/>
      <c r="I9" s="6"/>
    </row>
    <row r="10" spans="1:9" ht="15" customHeight="1">
      <c r="A10" s="6"/>
      <c r="B10" s="10" t="s">
        <v>281</v>
      </c>
      <c r="C10" s="10"/>
      <c r="D10" s="6"/>
      <c r="E10" s="6"/>
      <c r="F10" s="6"/>
      <c r="G10" s="587"/>
      <c r="H10" s="6"/>
      <c r="I10" s="6"/>
    </row>
    <row r="11" spans="1:9" ht="8.1" customHeight="1">
      <c r="A11" s="588"/>
      <c r="B11" s="589"/>
      <c r="C11" s="589"/>
      <c r="D11" s="588"/>
      <c r="E11" s="588"/>
      <c r="F11" s="588"/>
      <c r="G11" s="590"/>
      <c r="H11" s="588"/>
      <c r="I11" s="6"/>
    </row>
    <row r="12" spans="1:9" ht="24.95" customHeight="1">
      <c r="A12" s="6"/>
      <c r="B12" s="7" t="s">
        <v>282</v>
      </c>
      <c r="C12" s="7"/>
      <c r="D12" s="6"/>
      <c r="E12" s="6"/>
      <c r="F12" s="6"/>
      <c r="G12" s="8">
        <v>55752.1</v>
      </c>
      <c r="H12" s="9"/>
    </row>
    <row r="13" spans="1:9">
      <c r="A13" s="6"/>
      <c r="B13" s="10" t="s">
        <v>283</v>
      </c>
      <c r="C13" s="10"/>
      <c r="D13" s="6"/>
      <c r="E13" s="6"/>
      <c r="F13" s="6"/>
      <c r="G13" s="11"/>
      <c r="H13" s="9"/>
    </row>
    <row r="14" spans="1:9" ht="24.95" customHeight="1">
      <c r="A14" s="6"/>
      <c r="B14" s="7" t="s">
        <v>668</v>
      </c>
      <c r="C14" s="7"/>
      <c r="D14" s="6"/>
      <c r="E14" s="6"/>
      <c r="F14" s="6"/>
      <c r="G14" s="11">
        <v>21.1</v>
      </c>
      <c r="H14" s="9"/>
    </row>
    <row r="15" spans="1:9" ht="14.25" customHeight="1">
      <c r="A15" s="6"/>
      <c r="B15" s="7" t="s">
        <v>669</v>
      </c>
      <c r="C15" s="7"/>
      <c r="D15" s="6"/>
      <c r="E15" s="6"/>
      <c r="F15" s="6"/>
      <c r="G15" s="11"/>
      <c r="H15" s="9"/>
    </row>
    <row r="16" spans="1:9">
      <c r="A16" s="6"/>
      <c r="B16" s="10" t="s">
        <v>636</v>
      </c>
      <c r="C16" s="10"/>
      <c r="D16" s="6"/>
      <c r="E16" s="6"/>
      <c r="F16" s="6"/>
      <c r="G16" s="506"/>
      <c r="H16" s="9"/>
    </row>
    <row r="17" spans="1:13" ht="24.95" customHeight="1">
      <c r="A17" s="6"/>
      <c r="B17" s="7" t="s">
        <v>284</v>
      </c>
      <c r="C17" s="7"/>
      <c r="D17" s="6"/>
      <c r="E17" s="6"/>
      <c r="F17" s="6"/>
      <c r="G17" s="11">
        <v>7919.3</v>
      </c>
      <c r="H17" s="9"/>
    </row>
    <row r="18" spans="1:13">
      <c r="A18" s="6"/>
      <c r="B18" s="10" t="s">
        <v>285</v>
      </c>
      <c r="C18" s="10"/>
      <c r="D18" s="6"/>
      <c r="E18" s="6"/>
      <c r="F18" s="6"/>
      <c r="G18" s="11"/>
      <c r="H18" s="9"/>
    </row>
    <row r="19" spans="1:13" ht="24.95" customHeight="1">
      <c r="A19" s="6"/>
      <c r="B19" s="7" t="s">
        <v>637</v>
      </c>
      <c r="C19" s="7"/>
      <c r="D19" s="6"/>
      <c r="E19" s="6"/>
      <c r="F19" s="6"/>
      <c r="G19" s="506">
        <v>55752.1</v>
      </c>
      <c r="H19" s="9"/>
    </row>
    <row r="20" spans="1:13">
      <c r="A20" s="6"/>
      <c r="B20" s="10" t="s">
        <v>286</v>
      </c>
      <c r="C20" s="10"/>
      <c r="D20" s="6"/>
      <c r="E20" s="6"/>
      <c r="F20" s="6"/>
      <c r="G20" s="506"/>
      <c r="H20" s="9"/>
    </row>
    <row r="21" spans="1:13" ht="24.95" customHeight="1">
      <c r="A21" s="6"/>
      <c r="B21" s="6"/>
      <c r="C21" s="12" t="s">
        <v>638</v>
      </c>
      <c r="D21" s="6"/>
      <c r="E21" s="6"/>
      <c r="F21" s="6"/>
      <c r="G21" s="11"/>
      <c r="H21" s="9"/>
      <c r="K21" s="13"/>
      <c r="L21" s="14"/>
      <c r="M21" s="13"/>
    </row>
    <row r="22" spans="1:13">
      <c r="A22" s="6"/>
      <c r="B22" s="6"/>
      <c r="C22" s="15" t="s">
        <v>287</v>
      </c>
      <c r="D22" s="6"/>
      <c r="E22" s="6"/>
      <c r="F22" s="6"/>
      <c r="G22" s="11"/>
      <c r="H22" s="9"/>
    </row>
    <row r="23" spans="1:13" ht="24.95" customHeight="1">
      <c r="A23" s="6"/>
      <c r="B23" s="7"/>
      <c r="C23" s="7" t="s">
        <v>639</v>
      </c>
      <c r="D23" s="6"/>
      <c r="E23" s="6"/>
      <c r="F23" s="6"/>
      <c r="G23" s="11"/>
      <c r="H23" s="9"/>
    </row>
    <row r="24" spans="1:13" ht="15" customHeight="1">
      <c r="A24" s="6"/>
      <c r="B24" s="10"/>
      <c r="C24" s="10" t="s">
        <v>288</v>
      </c>
      <c r="D24" s="6"/>
      <c r="E24" s="6"/>
      <c r="F24" s="6"/>
      <c r="G24" s="11"/>
      <c r="H24" s="9"/>
    </row>
    <row r="25" spans="1:13" ht="24.95" customHeight="1">
      <c r="A25" s="6"/>
      <c r="B25" s="7" t="s">
        <v>289</v>
      </c>
      <c r="C25" s="7"/>
      <c r="D25" s="6"/>
      <c r="E25" s="6"/>
      <c r="F25" s="6"/>
      <c r="G25" s="11"/>
      <c r="H25" s="9"/>
    </row>
    <row r="26" spans="1:13" ht="12" customHeight="1">
      <c r="A26" s="6"/>
      <c r="B26" s="10" t="s">
        <v>290</v>
      </c>
      <c r="C26" s="10"/>
      <c r="D26" s="6"/>
      <c r="E26" s="6"/>
      <c r="F26" s="6"/>
      <c r="G26" s="506"/>
      <c r="H26" s="9"/>
    </row>
    <row r="27" spans="1:13" ht="24.95" customHeight="1">
      <c r="A27" s="6"/>
      <c r="B27" s="6"/>
      <c r="C27" s="7" t="s">
        <v>291</v>
      </c>
      <c r="D27" s="16" t="s">
        <v>640</v>
      </c>
      <c r="E27" s="6"/>
      <c r="F27" s="6"/>
      <c r="G27" s="11">
        <v>4426.8999999999996</v>
      </c>
      <c r="H27" s="9"/>
    </row>
    <row r="28" spans="1:13" ht="15" customHeight="1">
      <c r="A28" s="6"/>
      <c r="B28" s="481" t="s">
        <v>31</v>
      </c>
      <c r="C28" s="481"/>
      <c r="D28" s="18" t="s">
        <v>322</v>
      </c>
      <c r="E28" s="6"/>
      <c r="F28" s="6"/>
      <c r="G28" s="506"/>
      <c r="H28" s="9"/>
    </row>
    <row r="29" spans="1:13" ht="24.95" customHeight="1">
      <c r="A29" s="6"/>
      <c r="B29" s="6"/>
      <c r="C29" s="7" t="s">
        <v>292</v>
      </c>
      <c r="D29" s="16" t="s">
        <v>319</v>
      </c>
      <c r="E29" s="6"/>
      <c r="F29" s="6"/>
      <c r="G29" s="11">
        <v>7010.5</v>
      </c>
      <c r="H29" s="9"/>
    </row>
    <row r="30" spans="1:13">
      <c r="A30" s="6"/>
      <c r="B30" s="6"/>
      <c r="C30" s="17"/>
      <c r="D30" s="15" t="s">
        <v>323</v>
      </c>
      <c r="E30" s="6"/>
      <c r="F30" s="6"/>
      <c r="G30" s="506"/>
      <c r="H30" s="9"/>
    </row>
    <row r="31" spans="1:13" ht="24.95" customHeight="1">
      <c r="A31" s="6"/>
      <c r="B31" s="6"/>
      <c r="C31" s="7" t="s">
        <v>293</v>
      </c>
      <c r="D31" s="16" t="s">
        <v>320</v>
      </c>
      <c r="E31" s="6"/>
      <c r="F31" s="6"/>
      <c r="G31" s="11">
        <v>9401</v>
      </c>
      <c r="H31" s="9"/>
    </row>
    <row r="32" spans="1:13">
      <c r="A32" s="6"/>
      <c r="B32" s="481" t="s">
        <v>294</v>
      </c>
      <c r="C32" s="481"/>
      <c r="D32" s="18" t="s">
        <v>324</v>
      </c>
      <c r="E32" s="6"/>
      <c r="F32" s="6"/>
      <c r="G32" s="506"/>
      <c r="H32" s="9"/>
    </row>
    <row r="33" spans="1:15" ht="24.95" customHeight="1">
      <c r="A33" s="6"/>
      <c r="B33" s="6"/>
      <c r="C33" s="7" t="s">
        <v>299</v>
      </c>
      <c r="D33" s="16" t="s">
        <v>321</v>
      </c>
      <c r="E33" s="6"/>
      <c r="F33" s="6"/>
      <c r="G33" s="11">
        <v>14065</v>
      </c>
      <c r="H33" s="9"/>
    </row>
    <row r="34" spans="1:15">
      <c r="A34" s="6"/>
      <c r="B34" s="6"/>
      <c r="C34" s="10"/>
      <c r="D34" s="18" t="s">
        <v>325</v>
      </c>
      <c r="E34" s="6"/>
      <c r="F34" s="6"/>
      <c r="G34" s="19"/>
      <c r="H34" s="9"/>
    </row>
    <row r="35" spans="1:15" ht="8.1" customHeight="1" thickBot="1">
      <c r="A35" s="20"/>
      <c r="B35" s="21"/>
      <c r="C35" s="21"/>
      <c r="D35" s="20"/>
      <c r="E35" s="20"/>
      <c r="F35" s="20"/>
      <c r="G35" s="22"/>
      <c r="H35" s="22"/>
    </row>
    <row r="36" spans="1:15" s="482" customFormat="1" ht="15" customHeight="1">
      <c r="B36" s="483"/>
      <c r="C36" s="483"/>
      <c r="F36" s="483"/>
      <c r="H36" s="591" t="s">
        <v>0</v>
      </c>
    </row>
    <row r="37" spans="1:15" s="482" customFormat="1" ht="11.25">
      <c r="A37" s="484"/>
      <c r="H37" s="592" t="s">
        <v>811</v>
      </c>
      <c r="I37" s="593"/>
      <c r="J37" s="593"/>
      <c r="K37" s="593"/>
      <c r="L37" s="593"/>
      <c r="M37" s="593"/>
      <c r="N37" s="594"/>
      <c r="O37" s="594"/>
    </row>
    <row r="39" spans="1:15">
      <c r="B39" s="521" t="s">
        <v>949</v>
      </c>
      <c r="C39" s="23"/>
    </row>
    <row r="40" spans="1:15">
      <c r="B40" s="521" t="s">
        <v>841</v>
      </c>
      <c r="C40" s="23"/>
    </row>
    <row r="41" spans="1:15" s="566" customFormat="1">
      <c r="B41" s="567" t="s">
        <v>842</v>
      </c>
    </row>
  </sheetData>
  <hyperlinks>
    <hyperlink ref="H1" r:id="rId1" xr:uid="{00000000-0004-0000-2600-000000000000}"/>
  </hyperlinks>
  <printOptions horizontalCentered="1" gridLinesSet="0"/>
  <pageMargins left="0.39370078740157483" right="0.39370078740157483" top="0.74803149606299213" bottom="0.51181102362204722" header="0.11811023622047245" footer="0.39370078740157483"/>
  <pageSetup paperSize="9" scale="95" orientation="portrait" r:id="rId2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rgb="FF92D050"/>
    <pageSetUpPr fitToPage="1"/>
  </sheetPr>
  <dimension ref="A1:R39"/>
  <sheetViews>
    <sheetView showGridLines="0" view="pageBreakPreview" topLeftCell="A16" zoomScale="90" zoomScaleSheetLayoutView="90" workbookViewId="0">
      <selection activeCell="F16" sqref="F16"/>
    </sheetView>
  </sheetViews>
  <sheetFormatPr defaultColWidth="8.42578125" defaultRowHeight="14.25"/>
  <cols>
    <col min="1" max="1" width="1.28515625" style="352" customWidth="1"/>
    <col min="2" max="2" width="12" style="352" customWidth="1"/>
    <col min="3" max="3" width="6.42578125" style="352" customWidth="1"/>
    <col min="4" max="4" width="10" style="352" customWidth="1"/>
    <col min="5" max="5" width="1.7109375" style="352" customWidth="1"/>
    <col min="6" max="6" width="21" style="352" customWidth="1"/>
    <col min="7" max="7" width="1.7109375" style="352" customWidth="1"/>
    <col min="8" max="8" width="19.28515625" style="352" customWidth="1"/>
    <col min="9" max="9" width="1.7109375" style="352" customWidth="1"/>
    <col min="10" max="10" width="17.85546875" style="352" customWidth="1"/>
    <col min="11" max="11" width="1.42578125" style="352" customWidth="1"/>
    <col min="12" max="16384" width="8.42578125" style="352"/>
  </cols>
  <sheetData>
    <row r="1" spans="1:18" ht="15" customHeight="1">
      <c r="K1" s="353" t="s">
        <v>33</v>
      </c>
    </row>
    <row r="2" spans="1:18" ht="15" customHeight="1">
      <c r="K2" s="354" t="s">
        <v>32</v>
      </c>
    </row>
    <row r="3" spans="1:18" ht="15" customHeight="1">
      <c r="H3" s="355"/>
      <c r="I3" s="355"/>
      <c r="J3" s="355"/>
    </row>
    <row r="4" spans="1:18" ht="15">
      <c r="B4" s="353" t="s">
        <v>721</v>
      </c>
      <c r="C4" s="356" t="s">
        <v>743</v>
      </c>
      <c r="D4" s="357"/>
      <c r="E4" s="357"/>
      <c r="F4" s="357"/>
      <c r="G4" s="357"/>
      <c r="H4" s="357"/>
      <c r="I4" s="357"/>
      <c r="J4" s="357"/>
    </row>
    <row r="5" spans="1:18" ht="15">
      <c r="A5" s="356"/>
      <c r="B5" s="493"/>
      <c r="C5" s="491" t="s">
        <v>956</v>
      </c>
      <c r="D5" s="357"/>
      <c r="E5" s="357"/>
      <c r="F5" s="357"/>
      <c r="G5" s="357"/>
      <c r="H5" s="357"/>
      <c r="I5" s="357"/>
      <c r="J5" s="357"/>
    </row>
    <row r="6" spans="1:18" ht="15" customHeight="1">
      <c r="B6" s="354" t="s">
        <v>722</v>
      </c>
      <c r="C6" s="355" t="s">
        <v>744</v>
      </c>
      <c r="D6" s="358"/>
      <c r="E6" s="358"/>
      <c r="F6" s="358"/>
      <c r="G6" s="358"/>
      <c r="H6" s="358"/>
      <c r="I6" s="358"/>
      <c r="J6" s="358"/>
    </row>
    <row r="7" spans="1:18" ht="15" customHeight="1">
      <c r="A7" s="355"/>
      <c r="B7" s="493"/>
      <c r="C7" s="492" t="s">
        <v>956</v>
      </c>
      <c r="D7" s="358"/>
      <c r="E7" s="358"/>
      <c r="F7" s="358"/>
      <c r="G7" s="358"/>
      <c r="H7" s="358"/>
      <c r="I7" s="358"/>
      <c r="J7" s="358"/>
    </row>
    <row r="8" spans="1:18" ht="9.9499999999999993" customHeight="1" thickBot="1">
      <c r="A8" s="355"/>
    </row>
    <row r="9" spans="1:18" ht="8.1" customHeight="1" thickTop="1">
      <c r="A9" s="871"/>
      <c r="B9" s="872"/>
      <c r="C9" s="873"/>
      <c r="D9" s="873"/>
      <c r="E9" s="873"/>
      <c r="F9" s="871"/>
      <c r="G9" s="871"/>
      <c r="H9" s="871"/>
      <c r="I9" s="871"/>
      <c r="J9" s="871"/>
      <c r="K9" s="871"/>
    </row>
    <row r="10" spans="1:18" ht="15.75" customHeight="1">
      <c r="A10" s="359"/>
      <c r="B10" s="361" t="s">
        <v>30</v>
      </c>
      <c r="C10" s="835"/>
      <c r="D10" s="880" t="s">
        <v>25</v>
      </c>
      <c r="E10" s="835"/>
      <c r="F10" s="835" t="s">
        <v>49</v>
      </c>
      <c r="G10" s="870"/>
      <c r="H10" s="835" t="s">
        <v>71</v>
      </c>
      <c r="I10" s="835"/>
      <c r="J10" s="778" t="s">
        <v>37</v>
      </c>
      <c r="K10" s="359"/>
    </row>
    <row r="11" spans="1:18" ht="14.25" customHeight="1">
      <c r="A11" s="359"/>
      <c r="B11" s="874" t="s">
        <v>28</v>
      </c>
      <c r="C11" s="874"/>
      <c r="D11" s="881" t="s">
        <v>46</v>
      </c>
      <c r="E11" s="363"/>
      <c r="F11" s="835" t="s">
        <v>72</v>
      </c>
      <c r="G11" s="875"/>
      <c r="H11" s="835" t="s">
        <v>73</v>
      </c>
      <c r="I11" s="870"/>
      <c r="J11" s="302" t="s">
        <v>74</v>
      </c>
      <c r="K11" s="359"/>
    </row>
    <row r="12" spans="1:18">
      <c r="A12" s="359"/>
      <c r="B12" s="359"/>
      <c r="C12" s="360"/>
      <c r="D12" s="870"/>
      <c r="E12" s="870"/>
      <c r="F12" s="870" t="s">
        <v>51</v>
      </c>
      <c r="G12" s="870"/>
      <c r="H12" s="870" t="s">
        <v>672</v>
      </c>
      <c r="I12" s="870"/>
      <c r="J12" s="325" t="s">
        <v>75</v>
      </c>
      <c r="K12" s="359"/>
    </row>
    <row r="13" spans="1:18">
      <c r="A13" s="359"/>
      <c r="B13" s="359"/>
      <c r="C13" s="870"/>
      <c r="D13" s="882"/>
      <c r="E13" s="883"/>
      <c r="F13" s="870" t="s">
        <v>52</v>
      </c>
      <c r="G13" s="870"/>
      <c r="H13" s="870" t="s">
        <v>671</v>
      </c>
      <c r="I13" s="870"/>
      <c r="J13" s="325" t="s">
        <v>76</v>
      </c>
      <c r="K13" s="359"/>
    </row>
    <row r="14" spans="1:18" ht="16.5" customHeight="1">
      <c r="A14" s="359"/>
      <c r="B14" s="359"/>
      <c r="C14" s="874"/>
      <c r="D14" s="870"/>
      <c r="E14" s="883"/>
      <c r="F14" s="870" t="s">
        <v>53</v>
      </c>
      <c r="G14" s="870"/>
      <c r="H14" s="870" t="s">
        <v>311</v>
      </c>
      <c r="I14" s="870"/>
      <c r="J14" s="870"/>
      <c r="K14" s="359"/>
      <c r="R14" s="352" t="s">
        <v>665</v>
      </c>
    </row>
    <row r="15" spans="1:18" ht="8.1" customHeight="1">
      <c r="A15" s="876"/>
      <c r="B15" s="877"/>
      <c r="C15" s="876"/>
      <c r="D15" s="876"/>
      <c r="E15" s="876"/>
      <c r="F15" s="876"/>
      <c r="G15" s="876"/>
      <c r="H15" s="876"/>
      <c r="I15" s="876"/>
      <c r="J15" s="876"/>
      <c r="K15" s="876"/>
    </row>
    <row r="16" spans="1:18" ht="8.1" customHeight="1">
      <c r="A16" s="359"/>
      <c r="B16" s="360"/>
      <c r="C16" s="359"/>
      <c r="D16" s="359"/>
      <c r="E16" s="359"/>
      <c r="F16" s="359"/>
      <c r="G16" s="359"/>
      <c r="H16" s="359"/>
      <c r="I16" s="359"/>
      <c r="J16" s="359"/>
      <c r="K16" s="359"/>
    </row>
    <row r="17" spans="1:11" ht="24" customHeight="1">
      <c r="A17" s="359"/>
      <c r="B17" s="361" t="s">
        <v>17</v>
      </c>
      <c r="C17" s="362"/>
      <c r="D17" s="555">
        <f>SUM(D19,D20,D21,D22,D23,D24,D25,D26,D27,D28,D29,D30,D31,D32,D33,D34)</f>
        <v>392837</v>
      </c>
      <c r="E17" s="555"/>
      <c r="F17" s="555">
        <f>SUM(F19,F20,F21,F22,F23,F24,F25,F26,F27,F28,F29,F30,F31,F32,F33,F34)</f>
        <v>347753</v>
      </c>
      <c r="G17" s="555"/>
      <c r="H17" s="555">
        <f t="shared" ref="H17:J17" si="0">SUM(H19,H20,H21,H22,H23,H24,H25,H26,H27,H28,H29,H30,H31,H32,H33,H34)</f>
        <v>8181</v>
      </c>
      <c r="I17" s="555"/>
      <c r="J17" s="555">
        <f t="shared" si="0"/>
        <v>7784</v>
      </c>
      <c r="K17" s="363"/>
    </row>
    <row r="18" spans="1:11" ht="15">
      <c r="A18" s="359"/>
      <c r="B18" s="363"/>
      <c r="C18" s="364"/>
      <c r="K18" s="359"/>
    </row>
    <row r="19" spans="1:11" ht="30" customHeight="1">
      <c r="A19" s="359"/>
      <c r="B19" s="878" t="s">
        <v>16</v>
      </c>
      <c r="C19" s="364"/>
      <c r="D19" s="525">
        <v>48815</v>
      </c>
      <c r="E19" s="528"/>
      <c r="F19" s="525">
        <v>42006</v>
      </c>
      <c r="G19" s="555"/>
      <c r="H19" s="555">
        <v>725</v>
      </c>
      <c r="I19" s="525"/>
      <c r="J19" s="525">
        <v>117</v>
      </c>
      <c r="K19" s="359"/>
    </row>
    <row r="20" spans="1:11" ht="30" customHeight="1">
      <c r="A20" s="359"/>
      <c r="B20" s="878" t="s">
        <v>15</v>
      </c>
      <c r="C20" s="364"/>
      <c r="D20" s="528">
        <v>28666</v>
      </c>
      <c r="E20" s="528"/>
      <c r="F20" s="528">
        <v>25310</v>
      </c>
      <c r="G20" s="525"/>
      <c r="H20" s="525">
        <v>855</v>
      </c>
      <c r="I20" s="528"/>
      <c r="J20" s="528">
        <v>314</v>
      </c>
      <c r="K20" s="359"/>
    </row>
    <row r="21" spans="1:11" ht="30" customHeight="1">
      <c r="A21" s="359"/>
      <c r="B21" s="878" t="s">
        <v>14</v>
      </c>
      <c r="C21" s="364"/>
      <c r="D21" s="528">
        <v>26255</v>
      </c>
      <c r="E21" s="525"/>
      <c r="F21" s="525">
        <v>20050</v>
      </c>
      <c r="G21" s="525"/>
      <c r="H21" s="525">
        <v>717</v>
      </c>
      <c r="I21" s="525"/>
      <c r="J21" s="525">
        <v>4847</v>
      </c>
      <c r="K21" s="359"/>
    </row>
    <row r="22" spans="1:11" ht="30" customHeight="1">
      <c r="A22" s="359"/>
      <c r="B22" s="878" t="s">
        <v>13</v>
      </c>
      <c r="C22" s="364"/>
      <c r="D22" s="528">
        <v>12727</v>
      </c>
      <c r="E22" s="528"/>
      <c r="F22" s="528">
        <v>10746</v>
      </c>
      <c r="G22" s="525"/>
      <c r="H22" s="525">
        <v>694</v>
      </c>
      <c r="I22" s="528"/>
      <c r="J22" s="528">
        <v>23</v>
      </c>
      <c r="K22" s="359"/>
    </row>
    <row r="23" spans="1:11" ht="30" customHeight="1">
      <c r="A23" s="359"/>
      <c r="B23" s="878" t="s">
        <v>12</v>
      </c>
      <c r="C23" s="364"/>
      <c r="D23" s="528">
        <v>15990</v>
      </c>
      <c r="E23" s="525"/>
      <c r="F23" s="525">
        <v>14513</v>
      </c>
      <c r="G23" s="525"/>
      <c r="H23" s="525">
        <v>398</v>
      </c>
      <c r="I23" s="525"/>
      <c r="J23" s="525">
        <v>64</v>
      </c>
      <c r="K23" s="359"/>
    </row>
    <row r="24" spans="1:11" ht="30" customHeight="1">
      <c r="A24" s="359"/>
      <c r="B24" s="878" t="s">
        <v>11</v>
      </c>
      <c r="C24" s="364"/>
      <c r="D24" s="528">
        <v>19941</v>
      </c>
      <c r="E24" s="528"/>
      <c r="F24" s="528">
        <v>17253</v>
      </c>
      <c r="G24" s="525"/>
      <c r="H24" s="525">
        <v>773</v>
      </c>
      <c r="I24" s="528"/>
      <c r="J24" s="528">
        <v>1464</v>
      </c>
      <c r="K24" s="359"/>
    </row>
    <row r="25" spans="1:11" ht="30" customHeight="1">
      <c r="A25" s="359"/>
      <c r="B25" s="878" t="s">
        <v>10</v>
      </c>
      <c r="C25" s="364"/>
      <c r="D25" s="528">
        <v>32017</v>
      </c>
      <c r="E25" s="525"/>
      <c r="F25" s="525">
        <v>28268</v>
      </c>
      <c r="G25" s="525"/>
      <c r="H25" s="525">
        <v>1428</v>
      </c>
      <c r="I25" s="525"/>
      <c r="J25" s="525">
        <v>93</v>
      </c>
      <c r="K25" s="359"/>
    </row>
    <row r="26" spans="1:11" ht="30" customHeight="1">
      <c r="A26" s="359"/>
      <c r="B26" s="878" t="s">
        <v>9</v>
      </c>
      <c r="C26" s="364"/>
      <c r="D26" s="528">
        <v>3341</v>
      </c>
      <c r="E26" s="528"/>
      <c r="F26" s="528">
        <v>2953</v>
      </c>
      <c r="G26" s="525"/>
      <c r="H26" s="525">
        <v>290</v>
      </c>
      <c r="I26" s="528"/>
      <c r="J26" s="528" t="s">
        <v>43</v>
      </c>
      <c r="K26" s="359"/>
    </row>
    <row r="27" spans="1:11" ht="30" customHeight="1">
      <c r="A27" s="359"/>
      <c r="B27" s="878" t="s">
        <v>8</v>
      </c>
      <c r="C27" s="364"/>
      <c r="D27" s="528">
        <v>19406</v>
      </c>
      <c r="E27" s="525"/>
      <c r="F27" s="525">
        <v>17536</v>
      </c>
      <c r="G27" s="525"/>
      <c r="H27" s="525">
        <v>389</v>
      </c>
      <c r="I27" s="525"/>
      <c r="J27" s="525">
        <v>175</v>
      </c>
      <c r="K27" s="359"/>
    </row>
    <row r="28" spans="1:11" ht="30" customHeight="1">
      <c r="A28" s="359"/>
      <c r="B28" s="878" t="s">
        <v>7</v>
      </c>
      <c r="C28" s="364"/>
      <c r="D28" s="528">
        <v>37518</v>
      </c>
      <c r="E28" s="528"/>
      <c r="F28" s="528">
        <v>35615</v>
      </c>
      <c r="G28" s="525"/>
      <c r="H28" s="525">
        <v>455</v>
      </c>
      <c r="I28" s="528"/>
      <c r="J28" s="528">
        <v>257</v>
      </c>
      <c r="K28" s="359"/>
    </row>
    <row r="29" spans="1:11" ht="30" customHeight="1">
      <c r="A29" s="359"/>
      <c r="B29" s="878" t="s">
        <v>6</v>
      </c>
      <c r="C29" s="364"/>
      <c r="D29" s="528">
        <v>35558</v>
      </c>
      <c r="E29" s="525"/>
      <c r="F29" s="525">
        <v>34074</v>
      </c>
      <c r="G29" s="525"/>
      <c r="H29" s="525">
        <v>358</v>
      </c>
      <c r="I29" s="525"/>
      <c r="J29" s="525" t="s">
        <v>43</v>
      </c>
      <c r="K29" s="359"/>
    </row>
    <row r="30" spans="1:11" ht="30" customHeight="1">
      <c r="A30" s="359"/>
      <c r="B30" s="878" t="s">
        <v>5</v>
      </c>
      <c r="C30" s="364"/>
      <c r="D30" s="528">
        <v>72395</v>
      </c>
      <c r="E30" s="528"/>
      <c r="F30" s="528">
        <v>65055</v>
      </c>
      <c r="G30" s="525"/>
      <c r="H30" s="525">
        <v>285</v>
      </c>
      <c r="I30" s="528"/>
      <c r="J30" s="528">
        <v>197</v>
      </c>
      <c r="K30" s="359"/>
    </row>
    <row r="31" spans="1:11" ht="30" customHeight="1">
      <c r="A31" s="359"/>
      <c r="B31" s="878" t="s">
        <v>4</v>
      </c>
      <c r="C31" s="364"/>
      <c r="D31" s="528">
        <v>18047</v>
      </c>
      <c r="E31" s="525"/>
      <c r="F31" s="525">
        <v>16404</v>
      </c>
      <c r="G31" s="525"/>
      <c r="H31" s="525">
        <v>564</v>
      </c>
      <c r="I31" s="525"/>
      <c r="J31" s="525">
        <v>233</v>
      </c>
      <c r="K31" s="359"/>
    </row>
    <row r="32" spans="1:11" ht="30" customHeight="1">
      <c r="A32" s="359"/>
      <c r="B32" s="878" t="s">
        <v>3</v>
      </c>
      <c r="C32" s="364"/>
      <c r="D32" s="528">
        <v>19434</v>
      </c>
      <c r="E32" s="528"/>
      <c r="F32" s="528">
        <v>15304</v>
      </c>
      <c r="G32" s="525"/>
      <c r="H32" s="525">
        <v>250</v>
      </c>
      <c r="I32" s="528"/>
      <c r="J32" s="528" t="s">
        <v>43</v>
      </c>
      <c r="K32" s="359"/>
    </row>
    <row r="33" spans="1:11" ht="30" customHeight="1">
      <c r="A33" s="359"/>
      <c r="B33" s="878" t="s">
        <v>2</v>
      </c>
      <c r="C33" s="364"/>
      <c r="D33" s="528">
        <v>1035</v>
      </c>
      <c r="E33" s="525"/>
      <c r="F33" s="525">
        <v>980</v>
      </c>
      <c r="G33" s="525"/>
      <c r="H33" s="525" t="s">
        <v>43</v>
      </c>
      <c r="I33" s="525"/>
      <c r="J33" s="525" t="s">
        <v>43</v>
      </c>
      <c r="K33" s="359"/>
    </row>
    <row r="34" spans="1:11" ht="30" customHeight="1">
      <c r="A34" s="359"/>
      <c r="B34" s="878" t="s">
        <v>1</v>
      </c>
      <c r="C34" s="364"/>
      <c r="D34" s="528">
        <v>1692</v>
      </c>
      <c r="E34" s="528"/>
      <c r="F34" s="528">
        <v>1686</v>
      </c>
      <c r="G34" s="525"/>
      <c r="H34" s="525" t="s">
        <v>43</v>
      </c>
      <c r="I34" s="528"/>
      <c r="J34" s="525" t="s">
        <v>43</v>
      </c>
      <c r="K34" s="359"/>
    </row>
    <row r="35" spans="1:11" ht="8.1" customHeight="1" thickBot="1">
      <c r="A35" s="365"/>
      <c r="B35" s="365"/>
      <c r="C35" s="366"/>
      <c r="D35" s="365"/>
      <c r="E35" s="366"/>
      <c r="F35" s="365"/>
      <c r="G35" s="365"/>
      <c r="H35" s="366"/>
      <c r="I35" s="366"/>
      <c r="J35" s="366"/>
      <c r="K35" s="365"/>
    </row>
    <row r="36" spans="1:11" s="414" customFormat="1" ht="15" customHeight="1">
      <c r="K36" s="393" t="s">
        <v>0</v>
      </c>
    </row>
    <row r="37" spans="1:11" s="414" customFormat="1" ht="13.5" customHeight="1">
      <c r="K37" s="394" t="s">
        <v>811</v>
      </c>
    </row>
    <row r="38" spans="1:11" ht="6.75" customHeight="1">
      <c r="A38" s="357"/>
    </row>
    <row r="39" spans="1:11" ht="10.5" customHeight="1">
      <c r="A39" s="358"/>
    </row>
  </sheetData>
  <printOptions horizontalCentered="1" gridLinesSet="0"/>
  <pageMargins left="0.39370078740157499" right="0.39370078740157499" top="0.74803149606299202" bottom="0.511811023622047" header="0.118110236220472" footer="0.39370078740157499"/>
  <pageSetup paperSize="9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rgb="FF92D050"/>
    <pageSetUpPr fitToPage="1"/>
  </sheetPr>
  <dimension ref="A1:I41"/>
  <sheetViews>
    <sheetView showGridLines="0" view="pageBreakPreview" topLeftCell="A16" zoomScale="90" zoomScaleSheetLayoutView="90" workbookViewId="0">
      <selection activeCell="B39" sqref="B39"/>
    </sheetView>
  </sheetViews>
  <sheetFormatPr defaultColWidth="8.42578125" defaultRowHeight="14.25"/>
  <cols>
    <col min="1" max="1" width="1.28515625" style="352" customWidth="1"/>
    <col min="2" max="2" width="11.7109375" style="352" customWidth="1"/>
    <col min="3" max="3" width="8.85546875" style="352" customWidth="1"/>
    <col min="4" max="4" width="23.85546875" style="352" customWidth="1"/>
    <col min="5" max="5" width="1.7109375" style="352" customWidth="1"/>
    <col min="6" max="6" width="22" style="352" customWidth="1"/>
    <col min="7" max="7" width="1.7109375" style="352" customWidth="1"/>
    <col min="8" max="8" width="18.7109375" style="352" customWidth="1"/>
    <col min="9" max="9" width="2.140625" style="352" customWidth="1"/>
    <col min="10" max="16384" width="8.42578125" style="352"/>
  </cols>
  <sheetData>
    <row r="1" spans="1:9" ht="15" customHeight="1">
      <c r="I1" s="353" t="s">
        <v>33</v>
      </c>
    </row>
    <row r="2" spans="1:9" ht="15" customHeight="1">
      <c r="I2" s="354" t="s">
        <v>32</v>
      </c>
    </row>
    <row r="3" spans="1:9" ht="15" customHeight="1">
      <c r="F3" s="355"/>
      <c r="G3" s="355"/>
      <c r="H3" s="355"/>
    </row>
    <row r="4" spans="1:9" ht="15" customHeight="1">
      <c r="F4" s="355"/>
      <c r="G4" s="355"/>
      <c r="H4" s="355"/>
    </row>
    <row r="5" spans="1:9" ht="15">
      <c r="B5" s="353" t="s">
        <v>721</v>
      </c>
      <c r="C5" s="356" t="s">
        <v>743</v>
      </c>
      <c r="D5" s="357"/>
      <c r="E5" s="357"/>
      <c r="F5" s="357"/>
      <c r="G5" s="357"/>
      <c r="H5" s="357"/>
      <c r="I5" s="357"/>
    </row>
    <row r="6" spans="1:9" ht="15">
      <c r="A6" s="356"/>
      <c r="B6" s="493"/>
      <c r="C6" s="491" t="s">
        <v>957</v>
      </c>
      <c r="D6" s="357"/>
      <c r="E6" s="357"/>
      <c r="F6" s="357"/>
      <c r="G6" s="357"/>
      <c r="H6" s="357"/>
      <c r="I6" s="357"/>
    </row>
    <row r="7" spans="1:9" ht="15" customHeight="1">
      <c r="B7" s="354" t="s">
        <v>722</v>
      </c>
      <c r="C7" s="355" t="s">
        <v>744</v>
      </c>
      <c r="D7" s="358"/>
      <c r="E7" s="358"/>
      <c r="F7" s="358"/>
      <c r="G7" s="358"/>
      <c r="H7" s="358"/>
      <c r="I7" s="358"/>
    </row>
    <row r="8" spans="1:9" ht="15" customHeight="1">
      <c r="A8" s="355"/>
      <c r="B8" s="493"/>
      <c r="C8" s="492" t="s">
        <v>958</v>
      </c>
      <c r="D8" s="358"/>
      <c r="E8" s="358"/>
      <c r="F8" s="358"/>
      <c r="G8" s="358"/>
      <c r="H8" s="358"/>
      <c r="I8" s="358"/>
    </row>
    <row r="9" spans="1:9" ht="15" customHeight="1" thickBot="1">
      <c r="A9" s="355"/>
    </row>
    <row r="10" spans="1:9" ht="8.1" customHeight="1" thickTop="1">
      <c r="A10" s="871"/>
      <c r="B10" s="872"/>
      <c r="C10" s="873"/>
      <c r="D10" s="871"/>
      <c r="E10" s="871"/>
      <c r="F10" s="871"/>
      <c r="G10" s="871"/>
      <c r="H10" s="871"/>
      <c r="I10" s="871"/>
    </row>
    <row r="11" spans="1:9" ht="15.75" customHeight="1">
      <c r="A11" s="359"/>
      <c r="B11" s="361" t="s">
        <v>30</v>
      </c>
      <c r="C11" s="835"/>
      <c r="D11" s="778" t="s">
        <v>37</v>
      </c>
      <c r="E11" s="870"/>
      <c r="F11" s="778" t="s">
        <v>37</v>
      </c>
      <c r="G11" s="835"/>
      <c r="H11" s="302" t="s">
        <v>65</v>
      </c>
      <c r="I11" s="359"/>
    </row>
    <row r="12" spans="1:9" ht="14.25" customHeight="1">
      <c r="A12" s="359"/>
      <c r="B12" s="874" t="s">
        <v>28</v>
      </c>
      <c r="C12" s="874"/>
      <c r="D12" s="302" t="s">
        <v>77</v>
      </c>
      <c r="E12" s="875"/>
      <c r="F12" s="778" t="s">
        <v>78</v>
      </c>
      <c r="G12" s="870"/>
      <c r="H12" s="302" t="s">
        <v>90</v>
      </c>
      <c r="I12" s="359"/>
    </row>
    <row r="13" spans="1:9">
      <c r="A13" s="359"/>
      <c r="B13" s="359"/>
      <c r="C13" s="360"/>
      <c r="D13" s="325" t="s">
        <v>79</v>
      </c>
      <c r="E13" s="870"/>
      <c r="F13" s="325" t="s">
        <v>296</v>
      </c>
      <c r="G13" s="870"/>
      <c r="H13" s="325" t="s">
        <v>91</v>
      </c>
      <c r="I13" s="359"/>
    </row>
    <row r="14" spans="1:9">
      <c r="A14" s="359"/>
      <c r="B14" s="359"/>
      <c r="C14" s="870"/>
      <c r="D14" s="325" t="s">
        <v>80</v>
      </c>
      <c r="E14" s="870"/>
      <c r="F14" s="325" t="s">
        <v>81</v>
      </c>
      <c r="G14" s="870"/>
      <c r="H14" s="325" t="s">
        <v>92</v>
      </c>
      <c r="I14" s="359"/>
    </row>
    <row r="15" spans="1:9" ht="8.1" customHeight="1">
      <c r="A15" s="876"/>
      <c r="B15" s="877"/>
      <c r="C15" s="876"/>
      <c r="D15" s="876"/>
      <c r="E15" s="876"/>
      <c r="F15" s="876"/>
      <c r="G15" s="876"/>
      <c r="H15" s="876"/>
      <c r="I15" s="876"/>
    </row>
    <row r="16" spans="1:9" ht="8.1" customHeight="1">
      <c r="A16" s="359"/>
      <c r="B16" s="360"/>
      <c r="C16" s="359"/>
      <c r="D16" s="359"/>
      <c r="E16" s="359"/>
      <c r="F16" s="359"/>
      <c r="G16" s="359"/>
      <c r="H16" s="359"/>
      <c r="I16" s="359"/>
    </row>
    <row r="17" spans="1:9" ht="15">
      <c r="A17" s="359"/>
      <c r="B17" s="361" t="s">
        <v>17</v>
      </c>
      <c r="C17" s="362"/>
      <c r="D17" s="555">
        <f>SUM(D19,D20,D21,D22,D23,D24,D25,D26,D27,D28,D29,D30,D31,D32,D33,D34)</f>
        <v>2661</v>
      </c>
      <c r="E17" s="555"/>
      <c r="F17" s="555">
        <f>SUM(F19,F20,F21,F22,F23,F24,F25,F26,F27,F28,F29,F30,F31,F32,F33,F34)</f>
        <v>12754</v>
      </c>
      <c r="G17" s="555"/>
      <c r="H17" s="555">
        <f>SUM(H19,H20,H21,H22,H23,H24,H25,H26,H27,H28,H29,H30,H31,H32,H33,H34)</f>
        <v>9699</v>
      </c>
      <c r="I17" s="363"/>
    </row>
    <row r="18" spans="1:9" ht="15">
      <c r="A18" s="359"/>
      <c r="B18" s="363"/>
      <c r="C18" s="364"/>
      <c r="I18" s="359"/>
    </row>
    <row r="19" spans="1:9" ht="24.95" customHeight="1">
      <c r="A19" s="359"/>
      <c r="B19" s="878" t="s">
        <v>16</v>
      </c>
      <c r="C19" s="364"/>
      <c r="D19" s="525" t="s">
        <v>43</v>
      </c>
      <c r="E19" s="555"/>
      <c r="F19" s="525">
        <v>3361</v>
      </c>
      <c r="G19" s="525"/>
      <c r="H19" s="525">
        <v>893</v>
      </c>
      <c r="I19" s="359"/>
    </row>
    <row r="20" spans="1:9" ht="24.95" customHeight="1">
      <c r="A20" s="359"/>
      <c r="B20" s="878" t="s">
        <v>15</v>
      </c>
      <c r="C20" s="364"/>
      <c r="D20" s="525">
        <v>1695</v>
      </c>
      <c r="E20" s="525"/>
      <c r="F20" s="564">
        <v>124</v>
      </c>
      <c r="G20" s="528"/>
      <c r="H20" s="528">
        <v>363</v>
      </c>
      <c r="I20" s="359"/>
    </row>
    <row r="21" spans="1:9" ht="24.95" customHeight="1">
      <c r="A21" s="359"/>
      <c r="B21" s="878" t="s">
        <v>14</v>
      </c>
      <c r="C21" s="364"/>
      <c r="D21" s="525" t="s">
        <v>43</v>
      </c>
      <c r="E21" s="525"/>
      <c r="F21" s="525">
        <v>158</v>
      </c>
      <c r="G21" s="525"/>
      <c r="H21" s="525">
        <v>261</v>
      </c>
      <c r="I21" s="359"/>
    </row>
    <row r="22" spans="1:9" ht="24.95" customHeight="1">
      <c r="A22" s="359"/>
      <c r="B22" s="878" t="s">
        <v>13</v>
      </c>
      <c r="C22" s="364"/>
      <c r="D22" s="525" t="s">
        <v>43</v>
      </c>
      <c r="E22" s="525"/>
      <c r="F22" s="564">
        <v>211</v>
      </c>
      <c r="G22" s="528"/>
      <c r="H22" s="528">
        <v>696</v>
      </c>
      <c r="I22" s="359"/>
    </row>
    <row r="23" spans="1:9" ht="24.95" customHeight="1">
      <c r="A23" s="359"/>
      <c r="B23" s="878" t="s">
        <v>12</v>
      </c>
      <c r="C23" s="364"/>
      <c r="D23" s="525">
        <v>81</v>
      </c>
      <c r="E23" s="525"/>
      <c r="F23" s="523">
        <v>771</v>
      </c>
      <c r="G23" s="525"/>
      <c r="H23" s="525">
        <v>278</v>
      </c>
      <c r="I23" s="359"/>
    </row>
    <row r="24" spans="1:9" ht="24.95" customHeight="1">
      <c r="A24" s="359"/>
      <c r="B24" s="878" t="s">
        <v>11</v>
      </c>
      <c r="C24" s="364"/>
      <c r="D24" s="525">
        <v>90</v>
      </c>
      <c r="E24" s="525"/>
      <c r="F24" s="564">
        <v>224</v>
      </c>
      <c r="G24" s="528"/>
      <c r="H24" s="528">
        <v>446</v>
      </c>
      <c r="I24" s="359"/>
    </row>
    <row r="25" spans="1:9" ht="24.95" customHeight="1">
      <c r="A25" s="359"/>
      <c r="B25" s="878" t="s">
        <v>10</v>
      </c>
      <c r="C25" s="364"/>
      <c r="D25" s="525">
        <v>581</v>
      </c>
      <c r="E25" s="525"/>
      <c r="F25" s="525">
        <v>262</v>
      </c>
      <c r="G25" s="525"/>
      <c r="H25" s="525">
        <v>868</v>
      </c>
      <c r="I25" s="359"/>
    </row>
    <row r="26" spans="1:9" ht="24.95" customHeight="1">
      <c r="A26" s="359"/>
      <c r="B26" s="878" t="s">
        <v>9</v>
      </c>
      <c r="C26" s="364"/>
      <c r="D26" s="528">
        <v>37</v>
      </c>
      <c r="E26" s="525"/>
      <c r="F26" s="564">
        <v>45</v>
      </c>
      <c r="G26" s="528"/>
      <c r="H26" s="528">
        <v>58</v>
      </c>
      <c r="I26" s="359"/>
    </row>
    <row r="27" spans="1:9" ht="24.95" customHeight="1">
      <c r="A27" s="359"/>
      <c r="B27" s="878" t="s">
        <v>8</v>
      </c>
      <c r="C27" s="364"/>
      <c r="D27" s="525">
        <v>64</v>
      </c>
      <c r="E27" s="525"/>
      <c r="F27" s="525">
        <v>165</v>
      </c>
      <c r="G27" s="525"/>
      <c r="H27" s="525">
        <v>417</v>
      </c>
      <c r="I27" s="359"/>
    </row>
    <row r="28" spans="1:9" ht="24.95" customHeight="1">
      <c r="A28" s="359"/>
      <c r="B28" s="878" t="s">
        <v>7</v>
      </c>
      <c r="C28" s="364"/>
      <c r="D28" s="528" t="s">
        <v>43</v>
      </c>
      <c r="E28" s="525"/>
      <c r="F28" s="564">
        <v>1240</v>
      </c>
      <c r="G28" s="528"/>
      <c r="H28" s="528">
        <v>769</v>
      </c>
      <c r="I28" s="359"/>
    </row>
    <row r="29" spans="1:9" ht="24.95" customHeight="1">
      <c r="A29" s="359"/>
      <c r="B29" s="878" t="s">
        <v>6</v>
      </c>
      <c r="C29" s="364"/>
      <c r="D29" s="525">
        <v>24</v>
      </c>
      <c r="E29" s="525"/>
      <c r="F29" s="523">
        <v>766</v>
      </c>
      <c r="G29" s="525"/>
      <c r="H29" s="525">
        <v>378</v>
      </c>
      <c r="I29" s="359"/>
    </row>
    <row r="30" spans="1:9" ht="24.95" customHeight="1">
      <c r="A30" s="359"/>
      <c r="B30" s="878" t="s">
        <v>5</v>
      </c>
      <c r="C30" s="364"/>
      <c r="D30" s="525" t="s">
        <v>43</v>
      </c>
      <c r="E30" s="525"/>
      <c r="F30" s="564">
        <v>2838</v>
      </c>
      <c r="G30" s="528"/>
      <c r="H30" s="528">
        <v>2911</v>
      </c>
      <c r="I30" s="359"/>
    </row>
    <row r="31" spans="1:9" ht="24.95" customHeight="1">
      <c r="A31" s="359"/>
      <c r="B31" s="359" t="s">
        <v>4</v>
      </c>
      <c r="C31" s="878"/>
      <c r="D31" s="525">
        <v>89</v>
      </c>
      <c r="E31" s="525"/>
      <c r="F31" s="523">
        <v>69</v>
      </c>
      <c r="G31" s="525"/>
      <c r="H31" s="525">
        <v>614</v>
      </c>
      <c r="I31" s="879"/>
    </row>
    <row r="32" spans="1:9" ht="24.95" customHeight="1">
      <c r="A32" s="359"/>
      <c r="B32" s="878" t="s">
        <v>3</v>
      </c>
      <c r="C32" s="364"/>
      <c r="D32" s="525" t="s">
        <v>43</v>
      </c>
      <c r="E32" s="528"/>
      <c r="F32" s="523">
        <v>2512</v>
      </c>
      <c r="G32" s="528"/>
      <c r="H32" s="525">
        <v>683</v>
      </c>
      <c r="I32" s="359"/>
    </row>
    <row r="33" spans="1:9" ht="24.95" customHeight="1">
      <c r="A33" s="359"/>
      <c r="B33" s="359" t="s">
        <v>2</v>
      </c>
      <c r="C33" s="878"/>
      <c r="D33" s="525" t="s">
        <v>43</v>
      </c>
      <c r="E33" s="525"/>
      <c r="F33" s="523">
        <v>8</v>
      </c>
      <c r="G33" s="525"/>
      <c r="H33" s="525">
        <v>22</v>
      </c>
      <c r="I33" s="879"/>
    </row>
    <row r="34" spans="1:9" ht="24.95" customHeight="1">
      <c r="A34" s="359"/>
      <c r="B34" s="878" t="s">
        <v>1</v>
      </c>
      <c r="C34" s="364"/>
      <c r="D34" s="525" t="s">
        <v>43</v>
      </c>
      <c r="E34" s="528"/>
      <c r="F34" s="523" t="s">
        <v>43</v>
      </c>
      <c r="G34" s="528"/>
      <c r="H34" s="525">
        <v>42</v>
      </c>
      <c r="I34" s="359"/>
    </row>
    <row r="35" spans="1:9" ht="8.1" customHeight="1" thickBot="1">
      <c r="A35" s="365"/>
      <c r="B35" s="365"/>
      <c r="C35" s="366"/>
      <c r="D35" s="365"/>
      <c r="E35" s="365"/>
      <c r="F35" s="366"/>
      <c r="G35" s="366"/>
      <c r="H35" s="366"/>
      <c r="I35" s="365"/>
    </row>
    <row r="36" spans="1:9" s="418" customFormat="1" ht="15" customHeight="1">
      <c r="A36" s="417"/>
      <c r="D36" s="419"/>
      <c r="I36" s="393" t="s">
        <v>0</v>
      </c>
    </row>
    <row r="37" spans="1:9" s="418" customFormat="1" ht="12" customHeight="1">
      <c r="A37" s="420"/>
      <c r="D37" s="421"/>
      <c r="F37" s="420"/>
      <c r="G37" s="420"/>
      <c r="H37" s="420"/>
      <c r="I37" s="394" t="s">
        <v>811</v>
      </c>
    </row>
    <row r="38" spans="1:9" s="418" customFormat="1" ht="12" customHeight="1">
      <c r="A38" s="420"/>
      <c r="D38" s="421"/>
      <c r="F38" s="420"/>
      <c r="G38" s="420"/>
      <c r="H38" s="420"/>
      <c r="I38" s="415"/>
    </row>
    <row r="39" spans="1:9" ht="14.25" customHeight="1">
      <c r="B39" s="401" t="s">
        <v>969</v>
      </c>
    </row>
    <row r="40" spans="1:9" ht="14.25" customHeight="1">
      <c r="B40" s="417" t="s">
        <v>817</v>
      </c>
    </row>
    <row r="41" spans="1:9">
      <c r="B41" s="422" t="s">
        <v>818</v>
      </c>
    </row>
  </sheetData>
  <printOptions horizontalCentered="1" gridLinesSet="0"/>
  <pageMargins left="0.39370078740157499" right="0.39370078740157499" top="0.74803149606299202" bottom="0.511811023622047" header="0.118110236220472" footer="0.39370078740157499"/>
  <pageSetup paperSize="9" orientation="portrait" r:id="rId1"/>
  <headerFooter scaleWithDoc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tabColor rgb="FF92D050"/>
    <pageSetUpPr fitToPage="1"/>
  </sheetPr>
  <dimension ref="A1:I58"/>
  <sheetViews>
    <sheetView showGridLines="0" view="pageBreakPreview" topLeftCell="A22" zoomScale="90" zoomScaleSheetLayoutView="90" workbookViewId="0">
      <selection activeCell="B56" sqref="B56"/>
    </sheetView>
  </sheetViews>
  <sheetFormatPr defaultColWidth="8.42578125" defaultRowHeight="14.25"/>
  <cols>
    <col min="1" max="1" width="0.85546875" style="299" customWidth="1"/>
    <col min="2" max="2" width="12" style="299" customWidth="1"/>
    <col min="3" max="3" width="17.140625" style="299" customWidth="1"/>
    <col min="4" max="4" width="0.5703125" style="299" customWidth="1"/>
    <col min="5" max="5" width="10.7109375" style="319" customWidth="1"/>
    <col min="6" max="6" width="20.5703125" style="299" customWidth="1"/>
    <col min="7" max="7" width="19.140625" style="320" customWidth="1"/>
    <col min="8" max="8" width="20.140625" style="320" customWidth="1"/>
    <col min="9" max="9" width="0.85546875" style="299" customWidth="1"/>
    <col min="10" max="16384" width="8.42578125" style="299"/>
  </cols>
  <sheetData>
    <row r="1" spans="1:9" ht="15" customHeight="1">
      <c r="I1" s="321" t="s">
        <v>33</v>
      </c>
    </row>
    <row r="2" spans="1:9" ht="15" customHeight="1">
      <c r="I2" s="322" t="s">
        <v>32</v>
      </c>
    </row>
    <row r="3" spans="1:9" ht="15" customHeight="1">
      <c r="I3" s="322"/>
    </row>
    <row r="4" spans="1:9" ht="15" customHeight="1">
      <c r="I4" s="322"/>
    </row>
    <row r="5" spans="1:9" ht="17.25" customHeight="1">
      <c r="B5" s="321" t="s">
        <v>723</v>
      </c>
      <c r="C5" s="298" t="s">
        <v>959</v>
      </c>
      <c r="D5" s="300"/>
      <c r="E5" s="301"/>
      <c r="F5" s="300"/>
      <c r="G5" s="302"/>
      <c r="H5" s="302"/>
      <c r="I5" s="300"/>
    </row>
    <row r="6" spans="1:9" ht="17.25" customHeight="1">
      <c r="B6" s="494" t="s">
        <v>724</v>
      </c>
      <c r="C6" s="303" t="s">
        <v>748</v>
      </c>
      <c r="D6" s="300"/>
      <c r="E6" s="301"/>
      <c r="F6" s="300"/>
      <c r="G6" s="302"/>
      <c r="H6" s="302"/>
      <c r="I6" s="300"/>
    </row>
    <row r="7" spans="1:9" ht="17.25" customHeight="1">
      <c r="A7" s="303"/>
      <c r="C7" s="495" t="s">
        <v>960</v>
      </c>
      <c r="D7" s="300"/>
      <c r="E7" s="301"/>
      <c r="F7" s="300"/>
      <c r="G7" s="302"/>
      <c r="H7" s="302"/>
      <c r="I7" s="300"/>
    </row>
    <row r="8" spans="1:9" ht="9.9499999999999993" customHeight="1" thickBot="1">
      <c r="A8" s="326"/>
    </row>
    <row r="9" spans="1:9" ht="8.1" customHeight="1" thickTop="1">
      <c r="A9" s="831"/>
      <c r="B9" s="832"/>
      <c r="C9" s="831"/>
      <c r="D9" s="831"/>
      <c r="E9" s="833"/>
      <c r="F9" s="833"/>
      <c r="G9" s="834"/>
      <c r="H9" s="834"/>
      <c r="I9" s="832" t="s">
        <v>31</v>
      </c>
    </row>
    <row r="10" spans="1:9" ht="15.95" customHeight="1">
      <c r="A10" s="319"/>
      <c r="B10" s="328" t="s">
        <v>54</v>
      </c>
      <c r="C10" s="319"/>
      <c r="D10" s="319"/>
      <c r="E10" s="302" t="s">
        <v>25</v>
      </c>
      <c r="F10" s="778" t="s">
        <v>274</v>
      </c>
      <c r="G10" s="869" t="s">
        <v>71</v>
      </c>
      <c r="H10" s="778" t="s">
        <v>37</v>
      </c>
      <c r="I10" s="328"/>
    </row>
    <row r="11" spans="1:9" ht="15.95" customHeight="1">
      <c r="A11" s="319"/>
      <c r="B11" s="330" t="s">
        <v>55</v>
      </c>
      <c r="C11" s="319"/>
      <c r="D11" s="319"/>
      <c r="E11" s="325" t="s">
        <v>22</v>
      </c>
      <c r="F11" s="302" t="s">
        <v>50</v>
      </c>
      <c r="G11" s="835" t="s">
        <v>73</v>
      </c>
      <c r="H11" s="302" t="s">
        <v>74</v>
      </c>
      <c r="I11" s="328"/>
    </row>
    <row r="12" spans="1:9" ht="15.95" customHeight="1">
      <c r="A12" s="319"/>
      <c r="B12" s="319"/>
      <c r="C12" s="319"/>
      <c r="D12" s="319"/>
      <c r="F12" s="325" t="s">
        <v>82</v>
      </c>
      <c r="G12" s="870" t="s">
        <v>672</v>
      </c>
      <c r="H12" s="325" t="s">
        <v>75</v>
      </c>
      <c r="I12" s="319"/>
    </row>
    <row r="13" spans="1:9" ht="15.95" customHeight="1">
      <c r="A13" s="319"/>
      <c r="B13" s="319"/>
      <c r="C13" s="319"/>
      <c r="D13" s="319"/>
      <c r="F13" s="325" t="s">
        <v>52</v>
      </c>
      <c r="G13" s="870" t="s">
        <v>671</v>
      </c>
      <c r="H13" s="325" t="s">
        <v>76</v>
      </c>
      <c r="I13" s="319"/>
    </row>
    <row r="14" spans="1:9" ht="15.95" customHeight="1">
      <c r="A14" s="319"/>
      <c r="B14" s="319"/>
      <c r="C14" s="319"/>
      <c r="D14" s="319"/>
      <c r="F14" s="325" t="s">
        <v>53</v>
      </c>
      <c r="G14" s="870" t="s">
        <v>311</v>
      </c>
      <c r="H14" s="325"/>
      <c r="I14" s="319"/>
    </row>
    <row r="15" spans="1:9" ht="8.1" customHeight="1">
      <c r="A15" s="836"/>
      <c r="B15" s="837"/>
      <c r="C15" s="837"/>
      <c r="D15" s="837"/>
      <c r="E15" s="838"/>
      <c r="F15" s="836"/>
      <c r="G15" s="838"/>
      <c r="H15" s="838"/>
      <c r="I15" s="839" t="s">
        <v>31</v>
      </c>
    </row>
    <row r="16" spans="1:9" ht="8.1" customHeight="1">
      <c r="A16" s="319"/>
      <c r="B16" s="324"/>
      <c r="C16" s="324"/>
      <c r="D16" s="324"/>
      <c r="E16" s="320"/>
      <c r="F16" s="319"/>
      <c r="I16" s="327"/>
    </row>
    <row r="17" spans="1:9" ht="15" customHeight="1">
      <c r="A17" s="319"/>
      <c r="B17" s="328" t="s">
        <v>57</v>
      </c>
      <c r="C17" s="319"/>
      <c r="D17" s="319"/>
      <c r="E17" s="329">
        <f>SUM(F17:H17)+SUM('4.5 (2) '!E18:G18)</f>
        <v>373974</v>
      </c>
      <c r="F17" s="329">
        <f>SUM(F20,F44,F47,F50)</f>
        <v>334526</v>
      </c>
      <c r="G17" s="329">
        <f t="shared" ref="G17:H17" si="0">SUM(G20,G44,G47,G50)</f>
        <v>8175</v>
      </c>
      <c r="H17" s="329">
        <f t="shared" si="0"/>
        <v>7715</v>
      </c>
      <c r="I17" s="319"/>
    </row>
    <row r="18" spans="1:9" ht="14.1" customHeight="1">
      <c r="A18" s="319"/>
      <c r="B18" s="330" t="s">
        <v>22</v>
      </c>
      <c r="C18" s="319"/>
      <c r="D18" s="319"/>
      <c r="E18" s="329"/>
      <c r="F18" s="332"/>
      <c r="G18" s="331"/>
      <c r="H18" s="331"/>
      <c r="I18" s="319"/>
    </row>
    <row r="19" spans="1:9" ht="9.75" customHeight="1">
      <c r="A19" s="319"/>
      <c r="B19" s="330"/>
      <c r="C19" s="319"/>
      <c r="D19" s="319"/>
      <c r="E19" s="329"/>
      <c r="F19" s="332"/>
      <c r="G19" s="331"/>
      <c r="H19" s="331"/>
      <c r="I19" s="319"/>
    </row>
    <row r="20" spans="1:9" ht="15.95" customHeight="1">
      <c r="A20" s="319"/>
      <c r="B20" s="1103" t="s">
        <v>647</v>
      </c>
      <c r="C20" s="1103"/>
      <c r="D20" s="319"/>
      <c r="E20" s="329">
        <f>SUM(F20:H20)+SUM('4.5 (2) '!E21:G21)</f>
        <v>213624</v>
      </c>
      <c r="F20" s="555">
        <f>SUM(F23,F28,F33,F38,F41)</f>
        <v>187557</v>
      </c>
      <c r="G20" s="555">
        <f t="shared" ref="G20:H20" si="1">SUM(G23,G28,G33,G38,G41)</f>
        <v>7499</v>
      </c>
      <c r="H20" s="555">
        <f t="shared" si="1"/>
        <v>5058</v>
      </c>
      <c r="I20" s="319"/>
    </row>
    <row r="21" spans="1:9" s="333" customFormat="1" ht="15.95" customHeight="1">
      <c r="A21" s="841"/>
      <c r="B21" s="1104" t="s">
        <v>83</v>
      </c>
      <c r="C21" s="1104"/>
      <c r="D21" s="841"/>
      <c r="I21" s="841"/>
    </row>
    <row r="22" spans="1:9" ht="9.75" customHeight="1">
      <c r="A22" s="319"/>
      <c r="B22" s="330"/>
      <c r="C22" s="319"/>
      <c r="D22" s="319"/>
      <c r="E22" s="299"/>
      <c r="G22" s="299"/>
      <c r="H22" s="299"/>
      <c r="I22" s="319"/>
    </row>
    <row r="23" spans="1:9" ht="15.95" customHeight="1">
      <c r="A23" s="319"/>
      <c r="B23" s="865" t="s">
        <v>58</v>
      </c>
      <c r="C23" s="319"/>
      <c r="D23" s="319"/>
      <c r="E23" s="1133">
        <f>SUM(F23,G23,H23,'[1]6.9 (2)'!E23,'[1]6.9 (2)'!F23,'[1]6.9 (2)'!G23)</f>
        <v>10029</v>
      </c>
      <c r="F23" s="528">
        <v>8310</v>
      </c>
      <c r="G23" s="525">
        <v>983</v>
      </c>
      <c r="H23" s="525">
        <v>145</v>
      </c>
      <c r="I23" s="301"/>
    </row>
    <row r="24" spans="1:9" s="333" customFormat="1" ht="15.95" customHeight="1">
      <c r="A24" s="841"/>
      <c r="B24" s="865" t="s">
        <v>84</v>
      </c>
      <c r="C24" s="841"/>
      <c r="D24" s="841"/>
      <c r="I24" s="841"/>
    </row>
    <row r="25" spans="1:9" s="333" customFormat="1" ht="15.95" customHeight="1">
      <c r="A25" s="841"/>
      <c r="B25" s="866" t="s">
        <v>85</v>
      </c>
      <c r="C25" s="841"/>
      <c r="D25" s="841"/>
      <c r="I25" s="841"/>
    </row>
    <row r="26" spans="1:9" s="333" customFormat="1" ht="15.95" customHeight="1">
      <c r="A26" s="841"/>
      <c r="B26" s="866"/>
      <c r="C26" s="841"/>
      <c r="D26" s="841"/>
      <c r="I26" s="841"/>
    </row>
    <row r="27" spans="1:9" ht="9.75" customHeight="1">
      <c r="A27" s="319"/>
      <c r="B27" s="866"/>
      <c r="C27" s="319"/>
      <c r="D27" s="319"/>
      <c r="E27" s="299"/>
      <c r="G27" s="299"/>
      <c r="H27" s="299"/>
      <c r="I27" s="319"/>
    </row>
    <row r="28" spans="1:9" ht="15.95" customHeight="1">
      <c r="A28" s="319"/>
      <c r="B28" s="865" t="s">
        <v>600</v>
      </c>
      <c r="C28" s="319"/>
      <c r="D28" s="319"/>
      <c r="E28" s="1133">
        <f>SUM(F28,G28,H28,'[1]6.9 (2)'!E28,'[1]6.9 (2)'!F28,'[1]6.9 (2)'!G28)</f>
        <v>24778</v>
      </c>
      <c r="F28" s="525">
        <v>22527</v>
      </c>
      <c r="G28" s="525">
        <v>1684</v>
      </c>
      <c r="H28" s="525">
        <v>567</v>
      </c>
      <c r="I28" s="319"/>
    </row>
    <row r="29" spans="1:9" ht="15.95" customHeight="1">
      <c r="A29" s="319"/>
      <c r="B29" s="865" t="s">
        <v>604</v>
      </c>
      <c r="C29" s="319"/>
      <c r="D29" s="319"/>
      <c r="E29" s="334"/>
      <c r="F29" s="334"/>
      <c r="G29" s="334"/>
      <c r="H29" s="334"/>
      <c r="I29" s="319"/>
    </row>
    <row r="30" spans="1:9" ht="15.95" customHeight="1">
      <c r="A30" s="319"/>
      <c r="B30" s="866" t="s">
        <v>59</v>
      </c>
      <c r="C30" s="319"/>
      <c r="D30" s="319"/>
      <c r="E30" s="334"/>
      <c r="F30" s="334"/>
      <c r="G30" s="334"/>
      <c r="H30" s="334"/>
      <c r="I30" s="319"/>
    </row>
    <row r="31" spans="1:9" s="333" customFormat="1" ht="15.95" customHeight="1">
      <c r="A31" s="841"/>
      <c r="B31" s="866"/>
      <c r="C31" s="841"/>
      <c r="D31" s="841"/>
      <c r="E31" s="868"/>
      <c r="F31" s="334"/>
      <c r="G31" s="334"/>
      <c r="H31" s="334"/>
      <c r="I31" s="841"/>
    </row>
    <row r="32" spans="1:9" ht="9.75" customHeight="1">
      <c r="A32" s="319"/>
      <c r="B32" s="330"/>
      <c r="C32" s="319"/>
      <c r="D32" s="319"/>
      <c r="E32" s="334"/>
      <c r="F32" s="334"/>
      <c r="G32" s="334"/>
      <c r="H32" s="334"/>
      <c r="I32" s="319"/>
    </row>
    <row r="33" spans="1:9" ht="15.95" customHeight="1">
      <c r="A33" s="319"/>
      <c r="B33" s="865" t="s">
        <v>601</v>
      </c>
      <c r="C33" s="319"/>
      <c r="D33" s="319"/>
      <c r="E33" s="1133">
        <f>SUM(F33,G33,H33,'[1]6.9 (2)'!E33,'[1]6.9 (2)'!F33,'[1]6.9 (2)'!G33)</f>
        <v>45171</v>
      </c>
      <c r="F33" s="528">
        <v>41480</v>
      </c>
      <c r="G33" s="528">
        <v>2550</v>
      </c>
      <c r="H33" s="528">
        <v>1141</v>
      </c>
      <c r="I33" s="319"/>
    </row>
    <row r="34" spans="1:9" ht="15.95" customHeight="1">
      <c r="A34" s="319"/>
      <c r="B34" s="865" t="s">
        <v>605</v>
      </c>
      <c r="C34" s="319"/>
      <c r="D34" s="319"/>
      <c r="E34" s="334"/>
      <c r="F34" s="334"/>
      <c r="G34" s="334"/>
      <c r="H34" s="334"/>
      <c r="I34" s="319"/>
    </row>
    <row r="35" spans="1:9" ht="15.95" customHeight="1">
      <c r="A35" s="319"/>
      <c r="B35" s="866" t="s">
        <v>60</v>
      </c>
      <c r="C35" s="319"/>
      <c r="D35" s="319"/>
      <c r="E35" s="334"/>
      <c r="F35" s="334"/>
      <c r="G35" s="334"/>
      <c r="H35" s="334"/>
      <c r="I35" s="319"/>
    </row>
    <row r="36" spans="1:9" s="333" customFormat="1" ht="15.95" customHeight="1">
      <c r="A36" s="841"/>
      <c r="B36" s="866"/>
      <c r="C36" s="841"/>
      <c r="D36" s="841"/>
      <c r="E36" s="868"/>
      <c r="F36" s="334"/>
      <c r="G36" s="334"/>
      <c r="H36" s="334"/>
      <c r="I36" s="841"/>
    </row>
    <row r="37" spans="1:9" ht="9.75" customHeight="1">
      <c r="A37" s="319"/>
      <c r="B37" s="330"/>
      <c r="C37" s="319"/>
      <c r="D37" s="319"/>
      <c r="E37" s="334"/>
      <c r="F37" s="334"/>
      <c r="G37" s="334"/>
      <c r="H37" s="334"/>
      <c r="I37" s="319"/>
    </row>
    <row r="38" spans="1:9" ht="15.95" customHeight="1">
      <c r="A38" s="319"/>
      <c r="B38" s="865" t="s">
        <v>602</v>
      </c>
      <c r="C38" s="319"/>
      <c r="D38" s="319"/>
      <c r="E38" s="1133">
        <f>SUM(F38,G38,H38,'[1]6.9 (2)'!E38,'[1]6.9 (2)'!F38,'[1]6.9 (2)'!G38)</f>
        <v>51362</v>
      </c>
      <c r="F38" s="528">
        <v>46162</v>
      </c>
      <c r="G38" s="528">
        <v>1212</v>
      </c>
      <c r="H38" s="528">
        <v>1422</v>
      </c>
      <c r="I38" s="319"/>
    </row>
    <row r="39" spans="1:9" ht="15.95" customHeight="1">
      <c r="A39" s="319"/>
      <c r="B39" s="866" t="s">
        <v>61</v>
      </c>
      <c r="C39" s="319"/>
      <c r="D39" s="319"/>
      <c r="E39" s="334"/>
      <c r="F39" s="334"/>
      <c r="G39" s="334"/>
      <c r="H39" s="334"/>
      <c r="I39" s="319"/>
    </row>
    <row r="40" spans="1:9" ht="9.75" customHeight="1">
      <c r="A40" s="319"/>
      <c r="B40" s="336"/>
      <c r="C40" s="319"/>
      <c r="D40" s="319"/>
      <c r="E40" s="334"/>
      <c r="F40" s="334"/>
      <c r="G40" s="334"/>
      <c r="H40" s="334"/>
      <c r="I40" s="319"/>
    </row>
    <row r="41" spans="1:9" ht="15.95" customHeight="1">
      <c r="A41" s="319"/>
      <c r="B41" s="865" t="s">
        <v>603</v>
      </c>
      <c r="C41" s="319"/>
      <c r="D41" s="319"/>
      <c r="E41" s="1133">
        <f>SUM(F41,G41,H41,'[1]6.9 (2)'!E41,'[1]6.9 (2)'!F41,'[1]6.9 (2)'!G41)</f>
        <v>71931</v>
      </c>
      <c r="F41" s="528">
        <v>69078</v>
      </c>
      <c r="G41" s="528">
        <v>1070</v>
      </c>
      <c r="H41" s="528">
        <v>1783</v>
      </c>
      <c r="I41" s="319"/>
    </row>
    <row r="42" spans="1:9" ht="15.95" customHeight="1">
      <c r="A42" s="319"/>
      <c r="B42" s="866" t="s">
        <v>62</v>
      </c>
      <c r="C42" s="319"/>
      <c r="D42" s="319"/>
      <c r="E42" s="334"/>
      <c r="F42" s="334"/>
      <c r="G42" s="334"/>
      <c r="H42" s="334"/>
      <c r="I42" s="319"/>
    </row>
    <row r="43" spans="1:9" ht="9.75" customHeight="1">
      <c r="A43" s="319"/>
      <c r="B43" s="336"/>
      <c r="C43" s="319"/>
      <c r="D43" s="319"/>
      <c r="E43" s="334"/>
      <c r="F43" s="334"/>
      <c r="G43" s="334"/>
      <c r="H43" s="334"/>
      <c r="I43" s="319"/>
    </row>
    <row r="44" spans="1:9" ht="15.95" customHeight="1">
      <c r="A44" s="319"/>
      <c r="B44" s="328" t="s">
        <v>606</v>
      </c>
      <c r="C44" s="319"/>
      <c r="D44" s="319"/>
      <c r="E44" s="1133">
        <f>SUM(F44,G44,H44,'[1]6.9 (2)'!E44,'[1]6.9 (2)'!F44,'[1]6.9 (2)'!G44)</f>
        <v>119144</v>
      </c>
      <c r="F44" s="528">
        <v>115930</v>
      </c>
      <c r="G44" s="528">
        <v>670</v>
      </c>
      <c r="H44" s="528">
        <v>2544</v>
      </c>
      <c r="I44" s="319"/>
    </row>
    <row r="45" spans="1:9" s="333" customFormat="1" ht="15.95" customHeight="1">
      <c r="A45" s="841"/>
      <c r="B45" s="330" t="s">
        <v>86</v>
      </c>
      <c r="C45" s="841"/>
      <c r="D45" s="841"/>
      <c r="E45" s="868"/>
      <c r="F45" s="334"/>
      <c r="G45" s="334"/>
      <c r="H45" s="334"/>
      <c r="I45" s="867"/>
    </row>
    <row r="46" spans="1:9" ht="9.75" customHeight="1">
      <c r="A46" s="319"/>
      <c r="B46" s="330"/>
      <c r="C46" s="319"/>
      <c r="D46" s="319"/>
      <c r="E46" s="334"/>
      <c r="F46" s="334"/>
      <c r="G46" s="334"/>
      <c r="H46" s="334"/>
      <c r="I46" s="319"/>
    </row>
    <row r="47" spans="1:9" ht="15" customHeight="1">
      <c r="A47" s="319"/>
      <c r="B47" s="328" t="s">
        <v>87</v>
      </c>
      <c r="C47" s="319"/>
      <c r="D47" s="319"/>
      <c r="E47" s="1133">
        <f>SUM(F47,G47,H47,'[1]6.9 (2)'!E47,'[1]6.9 (2)'!F47,'[1]6.9 (2)'!G47)</f>
        <v>1414</v>
      </c>
      <c r="F47" s="528">
        <v>1390</v>
      </c>
      <c r="G47" s="528" t="s">
        <v>43</v>
      </c>
      <c r="H47" s="528">
        <v>6</v>
      </c>
      <c r="I47" s="319"/>
    </row>
    <row r="48" spans="1:9" ht="15" customHeight="1">
      <c r="A48" s="319"/>
      <c r="B48" s="330" t="s">
        <v>88</v>
      </c>
      <c r="C48" s="319"/>
      <c r="D48" s="319"/>
      <c r="E48" s="334"/>
      <c r="F48" s="334"/>
      <c r="G48" s="334"/>
      <c r="H48" s="334"/>
      <c r="I48" s="319"/>
    </row>
    <row r="49" spans="1:9" ht="9.75" customHeight="1">
      <c r="A49" s="319"/>
      <c r="B49" s="330"/>
      <c r="C49" s="319"/>
      <c r="D49" s="319"/>
      <c r="E49" s="334"/>
      <c r="F49" s="334"/>
      <c r="G49" s="334"/>
      <c r="H49" s="334"/>
      <c r="I49" s="319"/>
    </row>
    <row r="50" spans="1:9" ht="15.95" customHeight="1">
      <c r="A50" s="319"/>
      <c r="B50" s="328" t="s">
        <v>89</v>
      </c>
      <c r="C50" s="319"/>
      <c r="D50" s="319"/>
      <c r="E50" s="1133">
        <f>SUM(F50,G50,H50,'[1]6.9 (2)'!E50,'[1]6.9 (2)'!F50,'[1]6.9 (2)'!G50)</f>
        <v>30630</v>
      </c>
      <c r="F50" s="528">
        <v>29649</v>
      </c>
      <c r="G50" s="528">
        <v>6</v>
      </c>
      <c r="H50" s="528">
        <v>107</v>
      </c>
      <c r="I50" s="319"/>
    </row>
    <row r="51" spans="1:9" s="333" customFormat="1" ht="15.95" customHeight="1">
      <c r="A51" s="841"/>
      <c r="B51" s="330" t="s">
        <v>673</v>
      </c>
      <c r="C51" s="841"/>
      <c r="D51" s="841"/>
      <c r="E51" s="868"/>
      <c r="F51" s="868"/>
      <c r="G51" s="868"/>
      <c r="H51" s="868"/>
      <c r="I51" s="841"/>
    </row>
    <row r="52" spans="1:9" ht="11.25" customHeight="1" thickBot="1">
      <c r="A52" s="337"/>
      <c r="B52" s="338"/>
      <c r="C52" s="337"/>
      <c r="D52" s="337"/>
      <c r="E52" s="339"/>
      <c r="F52" s="339"/>
      <c r="G52" s="340"/>
      <c r="H52" s="340"/>
      <c r="I52" s="337"/>
    </row>
    <row r="53" spans="1:9" s="418" customFormat="1" ht="15" customHeight="1">
      <c r="A53" s="417"/>
      <c r="D53" s="419"/>
      <c r="I53" s="393" t="s">
        <v>0</v>
      </c>
    </row>
    <row r="54" spans="1:9" s="418" customFormat="1" ht="12" customHeight="1">
      <c r="A54" s="420"/>
      <c r="D54" s="421"/>
      <c r="F54" s="420"/>
      <c r="G54" s="420"/>
      <c r="H54" s="420"/>
      <c r="I54" s="394" t="s">
        <v>811</v>
      </c>
    </row>
    <row r="55" spans="1:9" s="411" customFormat="1" ht="15" customHeight="1">
      <c r="E55" s="412"/>
      <c r="G55" s="423"/>
      <c r="H55" s="423"/>
      <c r="I55" s="393"/>
    </row>
    <row r="56" spans="1:9" s="411" customFormat="1" ht="12" customHeight="1">
      <c r="B56" s="401" t="s">
        <v>969</v>
      </c>
      <c r="E56" s="412"/>
      <c r="G56" s="424"/>
      <c r="H56" s="424"/>
      <c r="I56" s="413"/>
    </row>
    <row r="57" spans="1:9">
      <c r="B57" s="417" t="s">
        <v>817</v>
      </c>
    </row>
    <row r="58" spans="1:9">
      <c r="B58" s="420" t="s">
        <v>818</v>
      </c>
    </row>
  </sheetData>
  <mergeCells count="2">
    <mergeCell ref="B20:C20"/>
    <mergeCell ref="B21:C21"/>
  </mergeCells>
  <printOptions horizontalCentered="1" gridLinesSet="0"/>
  <pageMargins left="0.39370078740157499" right="0.39370078740157499" top="0.74803149606299202" bottom="0.511811023622047" header="0.118110236220472" footer="0.39370078740157499"/>
  <pageSetup paperSize="9" scale="93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tabColor rgb="FF92D050"/>
    <pageSetUpPr fitToPage="1"/>
  </sheetPr>
  <dimension ref="A1:H57"/>
  <sheetViews>
    <sheetView showGridLines="0" view="pageBreakPreview" topLeftCell="A13" zoomScale="90" zoomScaleSheetLayoutView="90" workbookViewId="0">
      <selection activeCell="B55" sqref="B55"/>
    </sheetView>
  </sheetViews>
  <sheetFormatPr defaultColWidth="8.42578125" defaultRowHeight="14.25"/>
  <cols>
    <col min="1" max="1" width="2.28515625" style="299" customWidth="1"/>
    <col min="2" max="2" width="11.5703125" style="299" customWidth="1"/>
    <col min="3" max="3" width="18.5703125" style="299" customWidth="1"/>
    <col min="4" max="4" width="0.5703125" style="299" customWidth="1"/>
    <col min="5" max="5" width="22.42578125" style="299" customWidth="1"/>
    <col min="6" max="6" width="22.7109375" style="320" customWidth="1"/>
    <col min="7" max="7" width="19.140625" style="320" customWidth="1"/>
    <col min="8" max="8" width="1.28515625" style="299" customWidth="1"/>
    <col min="9" max="16384" width="8.42578125" style="299"/>
  </cols>
  <sheetData>
    <row r="1" spans="1:8" ht="15" customHeight="1">
      <c r="H1" s="321" t="s">
        <v>33</v>
      </c>
    </row>
    <row r="2" spans="1:8" ht="15" customHeight="1">
      <c r="H2" s="322" t="s">
        <v>32</v>
      </c>
    </row>
    <row r="3" spans="1:8" ht="9.9499999999999993" customHeight="1"/>
    <row r="4" spans="1:8" ht="9.9499999999999993" customHeight="1"/>
    <row r="5" spans="1:8" ht="17.25" customHeight="1">
      <c r="B5" s="321" t="s">
        <v>723</v>
      </c>
      <c r="C5" s="298" t="s">
        <v>750</v>
      </c>
      <c r="D5" s="300"/>
      <c r="E5" s="301"/>
      <c r="F5" s="300"/>
      <c r="G5" s="302"/>
      <c r="H5" s="302"/>
    </row>
    <row r="6" spans="1:8" ht="17.25" customHeight="1">
      <c r="B6" s="321"/>
      <c r="C6" s="298" t="s">
        <v>961</v>
      </c>
      <c r="D6" s="300"/>
      <c r="E6" s="301"/>
      <c r="F6" s="300"/>
      <c r="G6" s="302"/>
      <c r="H6" s="302"/>
    </row>
    <row r="7" spans="1:8" ht="17.25" customHeight="1">
      <c r="B7" s="494" t="s">
        <v>724</v>
      </c>
      <c r="C7" s="303" t="s">
        <v>748</v>
      </c>
      <c r="D7" s="300"/>
      <c r="E7" s="301"/>
      <c r="F7" s="300"/>
      <c r="G7" s="302"/>
      <c r="H7" s="302"/>
    </row>
    <row r="8" spans="1:8" ht="17.25" customHeight="1">
      <c r="A8" s="303"/>
      <c r="C8" s="495" t="s">
        <v>962</v>
      </c>
      <c r="D8" s="300"/>
      <c r="E8" s="301"/>
      <c r="F8" s="300"/>
      <c r="G8" s="302"/>
      <c r="H8" s="302"/>
    </row>
    <row r="9" spans="1:8" ht="9.9499999999999993" customHeight="1" thickBot="1">
      <c r="A9" s="326"/>
    </row>
    <row r="10" spans="1:8" ht="8.1" customHeight="1" thickTop="1">
      <c r="A10" s="831"/>
      <c r="B10" s="832"/>
      <c r="C10" s="831"/>
      <c r="D10" s="831"/>
      <c r="E10" s="833"/>
      <c r="F10" s="834"/>
      <c r="G10" s="834"/>
      <c r="H10" s="832" t="s">
        <v>31</v>
      </c>
    </row>
    <row r="11" spans="1:8" ht="15.95" customHeight="1">
      <c r="A11" s="319"/>
      <c r="B11" s="328" t="s">
        <v>54</v>
      </c>
      <c r="C11" s="319"/>
      <c r="D11" s="319"/>
      <c r="E11" s="778" t="s">
        <v>37</v>
      </c>
      <c r="F11" s="778" t="s">
        <v>37</v>
      </c>
      <c r="G11" s="302" t="s">
        <v>65</v>
      </c>
      <c r="H11" s="328"/>
    </row>
    <row r="12" spans="1:8" ht="15.95" customHeight="1">
      <c r="A12" s="319"/>
      <c r="B12" s="330" t="s">
        <v>55</v>
      </c>
      <c r="C12" s="319"/>
      <c r="D12" s="319"/>
      <c r="E12" s="302" t="s">
        <v>77</v>
      </c>
      <c r="F12" s="778" t="s">
        <v>78</v>
      </c>
      <c r="G12" s="302" t="s">
        <v>90</v>
      </c>
      <c r="H12" s="328"/>
    </row>
    <row r="13" spans="1:8" ht="15.95" customHeight="1">
      <c r="A13" s="319"/>
      <c r="B13" s="319"/>
      <c r="C13" s="319"/>
      <c r="D13" s="319"/>
      <c r="E13" s="325" t="s">
        <v>79</v>
      </c>
      <c r="F13" s="325" t="s">
        <v>296</v>
      </c>
      <c r="G13" s="325" t="s">
        <v>91</v>
      </c>
      <c r="H13" s="319"/>
    </row>
    <row r="14" spans="1:8" ht="15.95" customHeight="1">
      <c r="A14" s="319"/>
      <c r="B14" s="319"/>
      <c r="C14" s="319"/>
      <c r="D14" s="319"/>
      <c r="E14" s="325" t="s">
        <v>80</v>
      </c>
      <c r="F14" s="325" t="s">
        <v>81</v>
      </c>
      <c r="G14" s="325" t="s">
        <v>92</v>
      </c>
      <c r="H14" s="319"/>
    </row>
    <row r="15" spans="1:8" ht="15.95" customHeight="1">
      <c r="A15" s="319"/>
      <c r="B15" s="319"/>
      <c r="C15" s="319"/>
      <c r="D15" s="319"/>
      <c r="E15" s="325"/>
      <c r="F15" s="325"/>
      <c r="G15" s="325"/>
      <c r="H15" s="319"/>
    </row>
    <row r="16" spans="1:8" ht="8.1" customHeight="1">
      <c r="A16" s="836"/>
      <c r="B16" s="837"/>
      <c r="C16" s="837"/>
      <c r="D16" s="837"/>
      <c r="E16" s="836"/>
      <c r="F16" s="838"/>
      <c r="G16" s="838"/>
      <c r="H16" s="839" t="s">
        <v>31</v>
      </c>
    </row>
    <row r="17" spans="1:8" ht="8.1" customHeight="1">
      <c r="A17" s="319"/>
      <c r="B17" s="324"/>
      <c r="C17" s="324"/>
      <c r="D17" s="324"/>
      <c r="E17" s="319"/>
      <c r="H17" s="327"/>
    </row>
    <row r="18" spans="1:8" ht="15.95" customHeight="1">
      <c r="A18" s="319"/>
      <c r="B18" s="328" t="s">
        <v>57</v>
      </c>
      <c r="C18" s="319"/>
      <c r="D18" s="319"/>
      <c r="E18" s="329">
        <f>SUM(E21,E42,E45,E48)</f>
        <v>2623</v>
      </c>
      <c r="F18" s="329">
        <f t="shared" ref="F18:G18" si="0">SUM(F21,F42,F45,F48)</f>
        <v>12575</v>
      </c>
      <c r="G18" s="329">
        <f t="shared" si="0"/>
        <v>8360</v>
      </c>
      <c r="H18" s="319"/>
    </row>
    <row r="19" spans="1:8" ht="14.1" customHeight="1">
      <c r="A19" s="319"/>
      <c r="B19" s="330" t="s">
        <v>22</v>
      </c>
      <c r="C19" s="319"/>
      <c r="D19" s="319"/>
      <c r="E19" s="332"/>
      <c r="F19" s="332"/>
      <c r="G19" s="332"/>
      <c r="H19" s="319"/>
    </row>
    <row r="20" spans="1:8" ht="9.75" customHeight="1">
      <c r="A20" s="319"/>
      <c r="B20" s="330"/>
      <c r="C20" s="319"/>
      <c r="D20" s="319"/>
      <c r="E20" s="332"/>
      <c r="F20" s="332"/>
      <c r="G20" s="332"/>
      <c r="H20" s="319"/>
    </row>
    <row r="21" spans="1:8" s="864" customFormat="1" ht="15.95" customHeight="1">
      <c r="A21" s="862"/>
      <c r="B21" s="863" t="s">
        <v>647</v>
      </c>
      <c r="C21" s="862"/>
      <c r="D21" s="862"/>
      <c r="E21" s="555">
        <f>SUM(E24,E28,E32,E36,E39)</f>
        <v>1180</v>
      </c>
      <c r="F21" s="555">
        <f t="shared" ref="F21:G21" si="1">SUM(F24,F28,F32,F36,F39)</f>
        <v>8770</v>
      </c>
      <c r="G21" s="555">
        <f t="shared" si="1"/>
        <v>3560</v>
      </c>
      <c r="H21" s="862"/>
    </row>
    <row r="22" spans="1:8" s="333" customFormat="1" ht="15.95" customHeight="1">
      <c r="A22" s="841"/>
      <c r="B22" s="842" t="s">
        <v>83</v>
      </c>
      <c r="C22" s="841"/>
      <c r="D22" s="841"/>
      <c r="H22" s="841"/>
    </row>
    <row r="23" spans="1:8" ht="5.25" customHeight="1">
      <c r="A23" s="319"/>
      <c r="B23" s="330"/>
      <c r="C23" s="319"/>
      <c r="D23" s="319"/>
      <c r="F23" s="299"/>
      <c r="G23" s="299"/>
      <c r="H23" s="319"/>
    </row>
    <row r="24" spans="1:8" ht="15.95" customHeight="1">
      <c r="A24" s="319"/>
      <c r="B24" s="865" t="s">
        <v>58</v>
      </c>
      <c r="C24" s="319"/>
      <c r="D24" s="319"/>
      <c r="E24" s="525">
        <v>17</v>
      </c>
      <c r="F24" s="528">
        <v>574</v>
      </c>
      <c r="G24" s="525">
        <v>80</v>
      </c>
      <c r="H24" s="301"/>
    </row>
    <row r="25" spans="1:8" s="333" customFormat="1" ht="15" customHeight="1">
      <c r="A25" s="841"/>
      <c r="B25" s="865" t="s">
        <v>84</v>
      </c>
      <c r="C25" s="841"/>
      <c r="D25" s="841"/>
      <c r="H25" s="841"/>
    </row>
    <row r="26" spans="1:8" s="333" customFormat="1" ht="15" customHeight="1">
      <c r="A26" s="841"/>
      <c r="B26" s="866" t="s">
        <v>85</v>
      </c>
      <c r="C26" s="841"/>
      <c r="D26" s="841"/>
      <c r="H26" s="841"/>
    </row>
    <row r="27" spans="1:8" ht="8.25" customHeight="1">
      <c r="A27" s="319"/>
      <c r="B27" s="866"/>
      <c r="C27" s="319"/>
      <c r="D27" s="319"/>
      <c r="F27" s="299"/>
      <c r="G27" s="299"/>
      <c r="H27" s="319"/>
    </row>
    <row r="28" spans="1:8" ht="15.95" customHeight="1">
      <c r="A28" s="319"/>
      <c r="B28" s="865" t="s">
        <v>600</v>
      </c>
      <c r="C28" s="319"/>
      <c r="D28" s="319"/>
      <c r="E28" s="525">
        <v>97</v>
      </c>
      <c r="F28" s="525">
        <v>1617</v>
      </c>
      <c r="G28" s="525">
        <v>308</v>
      </c>
      <c r="H28" s="319"/>
    </row>
    <row r="29" spans="1:8" ht="15" customHeight="1">
      <c r="A29" s="319"/>
      <c r="B29" s="865" t="s">
        <v>604</v>
      </c>
      <c r="C29" s="319"/>
      <c r="D29" s="319"/>
      <c r="F29" s="299"/>
      <c r="G29" s="299"/>
      <c r="H29" s="319"/>
    </row>
    <row r="30" spans="1:8" ht="15" customHeight="1">
      <c r="A30" s="319"/>
      <c r="B30" s="866" t="s">
        <v>59</v>
      </c>
      <c r="C30" s="319"/>
      <c r="D30" s="319"/>
      <c r="E30" s="334"/>
      <c r="F30" s="334"/>
      <c r="G30" s="334"/>
      <c r="H30" s="319"/>
    </row>
    <row r="31" spans="1:8" ht="6" customHeight="1">
      <c r="A31" s="319"/>
      <c r="B31" s="330"/>
      <c r="C31" s="319"/>
      <c r="D31" s="319"/>
      <c r="E31" s="334"/>
      <c r="F31" s="334"/>
      <c r="G31" s="334"/>
      <c r="H31" s="319"/>
    </row>
    <row r="32" spans="1:8" ht="15.95" customHeight="1">
      <c r="A32" s="319"/>
      <c r="B32" s="865" t="s">
        <v>601</v>
      </c>
      <c r="C32" s="319"/>
      <c r="D32" s="319"/>
      <c r="E32" s="528">
        <v>209</v>
      </c>
      <c r="F32" s="528">
        <v>2413</v>
      </c>
      <c r="G32" s="528">
        <v>729</v>
      </c>
      <c r="H32" s="319"/>
    </row>
    <row r="33" spans="1:8" ht="15" customHeight="1">
      <c r="A33" s="319"/>
      <c r="B33" s="865" t="s">
        <v>605</v>
      </c>
      <c r="C33" s="319"/>
      <c r="D33" s="319"/>
      <c r="E33" s="334"/>
      <c r="F33" s="334"/>
      <c r="G33" s="334"/>
      <c r="H33" s="319"/>
    </row>
    <row r="34" spans="1:8" ht="15" customHeight="1">
      <c r="A34" s="319"/>
      <c r="B34" s="866" t="s">
        <v>60</v>
      </c>
      <c r="C34" s="319"/>
      <c r="D34" s="319"/>
      <c r="E34" s="334"/>
      <c r="F34" s="334"/>
      <c r="G34" s="334"/>
      <c r="H34" s="319"/>
    </row>
    <row r="35" spans="1:8" ht="9.75" customHeight="1">
      <c r="A35" s="319"/>
      <c r="B35" s="330"/>
      <c r="C35" s="319"/>
      <c r="D35" s="319"/>
      <c r="E35" s="334"/>
      <c r="F35" s="334"/>
      <c r="G35" s="334"/>
      <c r="H35" s="319"/>
    </row>
    <row r="36" spans="1:8" ht="15.95" customHeight="1">
      <c r="A36" s="319"/>
      <c r="B36" s="865" t="s">
        <v>602</v>
      </c>
      <c r="C36" s="319"/>
      <c r="D36" s="319"/>
      <c r="E36" s="528">
        <v>325</v>
      </c>
      <c r="F36" s="528">
        <v>2069</v>
      </c>
      <c r="G36" s="528">
        <v>950</v>
      </c>
      <c r="H36" s="319"/>
    </row>
    <row r="37" spans="1:8" ht="15.95" customHeight="1">
      <c r="A37" s="319"/>
      <c r="B37" s="866" t="s">
        <v>61</v>
      </c>
      <c r="C37" s="319"/>
      <c r="D37" s="319"/>
      <c r="E37" s="334"/>
      <c r="F37" s="334"/>
      <c r="G37" s="334"/>
      <c r="H37" s="319"/>
    </row>
    <row r="38" spans="1:8" ht="9.75" customHeight="1">
      <c r="A38" s="319"/>
      <c r="B38" s="336"/>
      <c r="C38" s="319"/>
      <c r="D38" s="319"/>
      <c r="E38" s="334"/>
      <c r="F38" s="334"/>
      <c r="G38" s="334"/>
      <c r="H38" s="319"/>
    </row>
    <row r="39" spans="1:8" ht="15.95" customHeight="1">
      <c r="A39" s="319"/>
      <c r="B39" s="865" t="s">
        <v>603</v>
      </c>
      <c r="C39" s="319"/>
      <c r="D39" s="319"/>
      <c r="E39" s="528">
        <v>532</v>
      </c>
      <c r="F39" s="528">
        <v>2097</v>
      </c>
      <c r="G39" s="528">
        <v>1493</v>
      </c>
      <c r="H39" s="319"/>
    </row>
    <row r="40" spans="1:8" ht="15.95" customHeight="1">
      <c r="A40" s="319"/>
      <c r="B40" s="866" t="s">
        <v>62</v>
      </c>
      <c r="C40" s="319"/>
      <c r="D40" s="319"/>
      <c r="E40" s="334"/>
      <c r="F40" s="334"/>
      <c r="G40" s="334"/>
      <c r="H40" s="319"/>
    </row>
    <row r="41" spans="1:8" ht="9.75" customHeight="1">
      <c r="A41" s="319"/>
      <c r="B41" s="336"/>
      <c r="C41" s="319"/>
      <c r="D41" s="319"/>
      <c r="E41" s="334"/>
      <c r="F41" s="334"/>
      <c r="G41" s="334"/>
      <c r="H41" s="319"/>
    </row>
    <row r="42" spans="1:8" ht="15.95" customHeight="1">
      <c r="A42" s="319"/>
      <c r="B42" s="328" t="s">
        <v>606</v>
      </c>
      <c r="C42" s="319"/>
      <c r="D42" s="319"/>
      <c r="E42" s="528">
        <v>1400</v>
      </c>
      <c r="F42" s="528">
        <v>3158</v>
      </c>
      <c r="G42" s="528">
        <v>3091</v>
      </c>
      <c r="H42" s="319"/>
    </row>
    <row r="43" spans="1:8" s="333" customFormat="1" ht="15.95" customHeight="1">
      <c r="A43" s="841"/>
      <c r="B43" s="330" t="s">
        <v>86</v>
      </c>
      <c r="C43" s="841"/>
      <c r="D43" s="841"/>
      <c r="E43" s="334"/>
      <c r="F43" s="334"/>
      <c r="G43" s="334"/>
      <c r="H43" s="867"/>
    </row>
    <row r="44" spans="1:8" ht="9.75" customHeight="1">
      <c r="A44" s="319"/>
      <c r="B44" s="330"/>
      <c r="C44" s="319"/>
      <c r="D44" s="319"/>
      <c r="E44" s="334"/>
      <c r="F44" s="334"/>
      <c r="G44" s="334"/>
      <c r="H44" s="319"/>
    </row>
    <row r="45" spans="1:8" ht="15.95" customHeight="1">
      <c r="A45" s="319"/>
      <c r="B45" s="328" t="s">
        <v>87</v>
      </c>
      <c r="C45" s="319"/>
      <c r="D45" s="319"/>
      <c r="E45" s="528">
        <v>8</v>
      </c>
      <c r="F45" s="528">
        <v>10</v>
      </c>
      <c r="G45" s="528">
        <v>25</v>
      </c>
      <c r="H45" s="319"/>
    </row>
    <row r="46" spans="1:8" ht="15" customHeight="1">
      <c r="A46" s="319"/>
      <c r="B46" s="330" t="s">
        <v>88</v>
      </c>
      <c r="C46" s="319"/>
      <c r="D46" s="319"/>
      <c r="E46" s="334"/>
      <c r="F46" s="334"/>
      <c r="G46" s="334"/>
      <c r="H46" s="319"/>
    </row>
    <row r="47" spans="1:8" ht="9.75" customHeight="1">
      <c r="A47" s="319"/>
      <c r="B47" s="330"/>
      <c r="C47" s="319"/>
      <c r="D47" s="319"/>
      <c r="E47" s="334"/>
      <c r="F47" s="334"/>
      <c r="G47" s="334"/>
      <c r="H47" s="319"/>
    </row>
    <row r="48" spans="1:8" ht="15.95" customHeight="1">
      <c r="A48" s="319"/>
      <c r="B48" s="328" t="s">
        <v>89</v>
      </c>
      <c r="C48" s="319"/>
      <c r="D48" s="319"/>
      <c r="E48" s="528">
        <v>35</v>
      </c>
      <c r="F48" s="528">
        <v>637</v>
      </c>
      <c r="G48" s="528">
        <v>1684</v>
      </c>
      <c r="H48" s="319"/>
    </row>
    <row r="49" spans="1:8" s="333" customFormat="1" ht="15.95" customHeight="1">
      <c r="A49" s="841"/>
      <c r="B49" s="330" t="s">
        <v>673</v>
      </c>
      <c r="C49" s="841"/>
      <c r="D49" s="841"/>
      <c r="E49" s="868"/>
      <c r="F49" s="868"/>
      <c r="G49" s="868"/>
      <c r="H49" s="841"/>
    </row>
    <row r="50" spans="1:8" ht="6" customHeight="1" thickBot="1">
      <c r="A50" s="337"/>
      <c r="B50" s="338"/>
      <c r="C50" s="337"/>
      <c r="D50" s="337"/>
      <c r="E50" s="339"/>
      <c r="F50" s="340"/>
      <c r="G50" s="340"/>
      <c r="H50" s="337"/>
    </row>
    <row r="51" spans="1:8" s="411" customFormat="1" ht="15" customHeight="1">
      <c r="F51" s="423"/>
      <c r="G51" s="423"/>
      <c r="H51" s="393" t="s">
        <v>0</v>
      </c>
    </row>
    <row r="52" spans="1:8" s="411" customFormat="1" ht="12" customHeight="1">
      <c r="F52" s="424"/>
      <c r="G52" s="424"/>
      <c r="H52" s="394" t="s">
        <v>811</v>
      </c>
    </row>
    <row r="53" spans="1:8" ht="15" customHeight="1">
      <c r="C53" s="342"/>
      <c r="D53" s="342"/>
    </row>
    <row r="54" spans="1:8" s="333" customFormat="1" ht="13.5" customHeight="1">
      <c r="C54" s="344"/>
      <c r="D54" s="344"/>
      <c r="F54" s="346"/>
      <c r="G54" s="346"/>
    </row>
    <row r="55" spans="1:8">
      <c r="B55" s="401" t="s">
        <v>969</v>
      </c>
    </row>
    <row r="56" spans="1:8">
      <c r="B56" s="417" t="s">
        <v>817</v>
      </c>
    </row>
    <row r="57" spans="1:8">
      <c r="B57" s="422" t="s">
        <v>818</v>
      </c>
    </row>
  </sheetData>
  <printOptions horizontalCentered="1" gridLinesSet="0"/>
  <pageMargins left="0.39370078740157499" right="0.39370078740157499" top="0.74803149606299202" bottom="0.511811023622047" header="0.118110236220472" footer="0.39370078740157499"/>
  <pageSetup paperSize="9" scale="96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36"/>
  <sheetViews>
    <sheetView showGridLines="0" view="pageBreakPreview" topLeftCell="A34" zoomScale="90" zoomScaleSheetLayoutView="90" workbookViewId="0">
      <selection activeCell="B64" sqref="B64"/>
    </sheetView>
  </sheetViews>
  <sheetFormatPr defaultRowHeight="14.25"/>
  <cols>
    <col min="1" max="1" width="1.5703125" style="296" customWidth="1"/>
    <col min="2" max="2" width="12.140625" style="296" customWidth="1"/>
    <col min="3" max="3" width="22.7109375" style="296" customWidth="1"/>
    <col min="4" max="4" width="10.7109375" style="296" customWidth="1"/>
    <col min="5" max="5" width="2.5703125" style="296" customWidth="1"/>
    <col min="6" max="6" width="12.28515625" style="296" customWidth="1"/>
    <col min="7" max="10" width="10.7109375" style="296" customWidth="1"/>
    <col min="11" max="11" width="8.85546875" style="296" customWidth="1"/>
    <col min="12" max="12" width="1.140625" style="296" customWidth="1"/>
    <col min="13" max="13" width="0.5703125" style="296" customWidth="1"/>
    <col min="14" max="16384" width="9.140625" style="296"/>
  </cols>
  <sheetData>
    <row r="1" spans="1:13" ht="15" customHeight="1">
      <c r="F1" s="294"/>
      <c r="G1" s="294"/>
      <c r="H1" s="294"/>
      <c r="I1" s="294"/>
      <c r="J1" s="294"/>
      <c r="K1" s="294"/>
      <c r="L1" s="294"/>
      <c r="M1" s="295" t="s">
        <v>33</v>
      </c>
    </row>
    <row r="2" spans="1:13" ht="15" customHeight="1">
      <c r="F2" s="294"/>
      <c r="G2" s="294"/>
      <c r="H2" s="294"/>
      <c r="I2" s="294"/>
      <c r="J2" s="294"/>
      <c r="K2" s="294"/>
      <c r="L2" s="294"/>
      <c r="M2" s="297" t="s">
        <v>32</v>
      </c>
    </row>
    <row r="3" spans="1:13" ht="15" customHeight="1">
      <c r="F3" s="294"/>
      <c r="G3" s="294"/>
      <c r="H3" s="294"/>
      <c r="I3" s="294"/>
      <c r="J3" s="294"/>
      <c r="K3" s="294"/>
      <c r="L3" s="294"/>
      <c r="M3" s="294"/>
    </row>
    <row r="4" spans="1:13" ht="15" customHeight="1">
      <c r="F4" s="294"/>
      <c r="G4" s="294"/>
      <c r="H4" s="294"/>
      <c r="I4" s="294"/>
      <c r="J4" s="294"/>
      <c r="K4" s="294"/>
      <c r="L4" s="294"/>
      <c r="M4" s="294"/>
    </row>
    <row r="5" spans="1:13" ht="15" customHeight="1">
      <c r="B5" s="295" t="s">
        <v>725</v>
      </c>
      <c r="C5" s="347" t="s">
        <v>963</v>
      </c>
      <c r="D5" s="347"/>
      <c r="E5" s="347"/>
      <c r="F5" s="347"/>
      <c r="G5" s="347"/>
    </row>
    <row r="6" spans="1:13" ht="15" customHeight="1">
      <c r="B6" s="297" t="s">
        <v>726</v>
      </c>
      <c r="C6" s="304" t="s">
        <v>964</v>
      </c>
      <c r="D6" s="304"/>
      <c r="E6" s="304"/>
      <c r="F6" s="304"/>
      <c r="G6" s="304"/>
      <c r="H6" s="305"/>
      <c r="I6" s="305"/>
      <c r="J6" s="305"/>
      <c r="K6" s="305"/>
      <c r="L6" s="305"/>
      <c r="M6" s="305"/>
    </row>
    <row r="7" spans="1:13" ht="9.9499999999999993" customHeight="1" thickBot="1">
      <c r="B7" s="304"/>
      <c r="C7" s="304"/>
      <c r="D7" s="304"/>
      <c r="E7" s="304"/>
      <c r="F7" s="304"/>
      <c r="G7" s="304"/>
      <c r="H7" s="305"/>
      <c r="I7" s="305"/>
      <c r="J7" s="305"/>
      <c r="K7" s="305"/>
      <c r="L7" s="305"/>
      <c r="M7" s="305"/>
    </row>
    <row r="8" spans="1:13" ht="3.75" customHeight="1" thickTop="1">
      <c r="A8" s="805"/>
      <c r="B8" s="805"/>
      <c r="C8" s="805"/>
      <c r="D8" s="806"/>
      <c r="E8" s="806"/>
      <c r="F8" s="805"/>
      <c r="G8" s="807"/>
      <c r="H8" s="807"/>
      <c r="I8" s="807"/>
      <c r="J8" s="807"/>
      <c r="K8" s="807"/>
      <c r="L8" s="805"/>
      <c r="M8" s="306"/>
    </row>
    <row r="9" spans="1:13" ht="15" customHeight="1">
      <c r="A9" s="306"/>
      <c r="B9" s="350" t="s">
        <v>93</v>
      </c>
      <c r="C9" s="306"/>
      <c r="D9" s="808" t="s">
        <v>25</v>
      </c>
      <c r="E9" s="808"/>
      <c r="F9" s="1105" t="s">
        <v>54</v>
      </c>
      <c r="G9" s="1105"/>
      <c r="H9" s="1105"/>
      <c r="I9" s="1105"/>
      <c r="J9" s="1105"/>
      <c r="K9" s="1105"/>
      <c r="L9" s="1105"/>
      <c r="M9" s="306"/>
    </row>
    <row r="10" spans="1:13" ht="15" customHeight="1">
      <c r="A10" s="306"/>
      <c r="B10" s="809" t="s">
        <v>94</v>
      </c>
      <c r="C10" s="306"/>
      <c r="D10" s="810" t="s">
        <v>22</v>
      </c>
      <c r="E10" s="808"/>
      <c r="F10" s="1106" t="s">
        <v>55</v>
      </c>
      <c r="G10" s="1106"/>
      <c r="H10" s="1106"/>
      <c r="I10" s="1106"/>
      <c r="J10" s="1106"/>
      <c r="K10" s="1106"/>
      <c r="L10" s="1107"/>
      <c r="M10" s="306"/>
    </row>
    <row r="11" spans="1:13" ht="15" customHeight="1">
      <c r="A11" s="306"/>
      <c r="B11" s="306"/>
      <c r="C11" s="306"/>
      <c r="D11" s="306"/>
      <c r="E11" s="810"/>
      <c r="F11" s="808" t="s">
        <v>95</v>
      </c>
      <c r="G11" s="1108" t="s">
        <v>96</v>
      </c>
      <c r="H11" s="1108"/>
      <c r="I11" s="1108" t="s">
        <v>97</v>
      </c>
      <c r="J11" s="1108"/>
      <c r="K11" s="808" t="s">
        <v>98</v>
      </c>
      <c r="L11" s="306"/>
      <c r="M11" s="808"/>
    </row>
    <row r="12" spans="1:13" ht="15" customHeight="1">
      <c r="A12" s="306"/>
      <c r="B12" s="306"/>
      <c r="C12" s="306"/>
      <c r="D12" s="306"/>
      <c r="E12" s="810"/>
      <c r="F12" s="810" t="s">
        <v>99</v>
      </c>
      <c r="G12" s="1109" t="s">
        <v>100</v>
      </c>
      <c r="H12" s="1109"/>
      <c r="I12" s="1109" t="s">
        <v>101</v>
      </c>
      <c r="J12" s="1109"/>
      <c r="K12" s="810" t="s">
        <v>598</v>
      </c>
      <c r="L12" s="306"/>
      <c r="M12" s="808"/>
    </row>
    <row r="13" spans="1:13" ht="15" customHeight="1">
      <c r="A13" s="306"/>
      <c r="B13" s="306"/>
      <c r="C13" s="306"/>
      <c r="D13" s="306"/>
      <c r="E13" s="810"/>
      <c r="F13" s="811" t="s">
        <v>102</v>
      </c>
      <c r="G13" s="845" t="s">
        <v>103</v>
      </c>
      <c r="H13" s="845" t="s">
        <v>104</v>
      </c>
      <c r="I13" s="846" t="s">
        <v>66</v>
      </c>
      <c r="J13" s="846" t="s">
        <v>67</v>
      </c>
      <c r="K13" s="845" t="s">
        <v>599</v>
      </c>
      <c r="L13" s="306"/>
      <c r="M13" s="808"/>
    </row>
    <row r="14" spans="1:13" ht="3.75" customHeight="1">
      <c r="A14" s="814"/>
      <c r="B14" s="814"/>
      <c r="C14" s="814"/>
      <c r="D14" s="814"/>
      <c r="E14" s="815"/>
      <c r="F14" s="815"/>
      <c r="G14" s="815"/>
      <c r="H14" s="815"/>
      <c r="I14" s="815"/>
      <c r="J14" s="815"/>
      <c r="K14" s="815"/>
      <c r="L14" s="814"/>
      <c r="M14" s="308"/>
    </row>
    <row r="15" spans="1:13" ht="5.25" customHeight="1">
      <c r="B15" s="816"/>
      <c r="C15" s="816"/>
      <c r="D15" s="816"/>
      <c r="E15" s="309"/>
      <c r="F15" s="309"/>
      <c r="G15" s="309"/>
      <c r="H15" s="309"/>
      <c r="I15" s="309"/>
      <c r="J15" s="309"/>
      <c r="K15" s="309"/>
      <c r="L15" s="816"/>
      <c r="M15" s="308"/>
    </row>
    <row r="16" spans="1:13" s="485" customFormat="1" ht="18.600000000000001" customHeight="1">
      <c r="B16" s="908" t="s">
        <v>105</v>
      </c>
      <c r="C16" s="315"/>
      <c r="D16" s="558">
        <f t="shared" ref="D16:D58" si="0">SUM(F16,G16,H16,I16,J16,K16)</f>
        <v>370837</v>
      </c>
      <c r="E16" s="558"/>
      <c r="F16" s="562">
        <v>118300</v>
      </c>
      <c r="G16" s="562">
        <v>109294</v>
      </c>
      <c r="H16" s="562">
        <v>72313</v>
      </c>
      <c r="I16" s="562">
        <v>40293</v>
      </c>
      <c r="J16" s="562">
        <v>20891</v>
      </c>
      <c r="K16" s="562">
        <v>9746</v>
      </c>
      <c r="L16" s="315"/>
      <c r="M16" s="314"/>
    </row>
    <row r="17" spans="2:13" s="349" customFormat="1" ht="18.600000000000001" customHeight="1">
      <c r="B17" s="909" t="s">
        <v>106</v>
      </c>
      <c r="C17" s="313"/>
      <c r="D17" s="558"/>
      <c r="L17" s="313"/>
      <c r="M17" s="312"/>
    </row>
    <row r="18" spans="2:13" s="485" customFormat="1" ht="18.600000000000001" customHeight="1">
      <c r="B18" s="908" t="s">
        <v>874</v>
      </c>
      <c r="C18" s="315"/>
      <c r="D18" s="558">
        <f t="shared" si="0"/>
        <v>368351</v>
      </c>
      <c r="E18" s="559"/>
      <c r="F18" s="562">
        <v>91345</v>
      </c>
      <c r="G18" s="562">
        <v>62583</v>
      </c>
      <c r="H18" s="562">
        <v>58794</v>
      </c>
      <c r="I18" s="562">
        <v>55821</v>
      </c>
      <c r="J18" s="562">
        <v>46998</v>
      </c>
      <c r="K18" s="562">
        <v>52810</v>
      </c>
    </row>
    <row r="19" spans="2:13" s="349" customFormat="1" ht="18.600000000000001" customHeight="1">
      <c r="B19" s="909" t="s">
        <v>68</v>
      </c>
      <c r="C19" s="313"/>
      <c r="D19" s="558"/>
      <c r="L19" s="313"/>
      <c r="M19" s="312"/>
    </row>
    <row r="20" spans="2:13" s="485" customFormat="1" ht="18.600000000000001" customHeight="1">
      <c r="B20" s="908" t="s">
        <v>875</v>
      </c>
      <c r="C20" s="315"/>
      <c r="D20" s="558">
        <f t="shared" si="0"/>
        <v>216998</v>
      </c>
      <c r="E20" s="558"/>
      <c r="F20" s="562">
        <v>68954</v>
      </c>
      <c r="G20" s="562">
        <v>62776</v>
      </c>
      <c r="H20" s="562">
        <v>44252</v>
      </c>
      <c r="I20" s="562">
        <v>7563</v>
      </c>
      <c r="J20" s="562">
        <v>9068</v>
      </c>
      <c r="K20" s="562">
        <v>24385</v>
      </c>
      <c r="L20" s="315"/>
      <c r="M20" s="314"/>
    </row>
    <row r="21" spans="2:13" s="349" customFormat="1" ht="18.600000000000001" customHeight="1">
      <c r="B21" s="909" t="s">
        <v>107</v>
      </c>
      <c r="C21" s="313"/>
      <c r="D21" s="558"/>
      <c r="L21" s="313"/>
      <c r="M21" s="312"/>
    </row>
    <row r="22" spans="2:13" s="485" customFormat="1" ht="18.600000000000001" customHeight="1">
      <c r="B22" s="908" t="s">
        <v>108</v>
      </c>
      <c r="C22" s="315"/>
      <c r="D22" s="558">
        <f t="shared" si="0"/>
        <v>114270</v>
      </c>
      <c r="E22" s="562"/>
      <c r="F22" s="562">
        <v>29520</v>
      </c>
      <c r="G22" s="562">
        <v>26624</v>
      </c>
      <c r="H22" s="562">
        <v>23616</v>
      </c>
      <c r="I22" s="562">
        <v>6016</v>
      </c>
      <c r="J22" s="562">
        <v>5796</v>
      </c>
      <c r="K22" s="562">
        <v>22698</v>
      </c>
      <c r="L22" s="315"/>
      <c r="M22" s="859"/>
    </row>
    <row r="23" spans="2:13" s="349" customFormat="1" ht="18.600000000000001" customHeight="1">
      <c r="B23" s="909" t="s">
        <v>109</v>
      </c>
      <c r="C23" s="313"/>
      <c r="D23" s="558"/>
      <c r="L23" s="313"/>
      <c r="M23" s="823"/>
    </row>
    <row r="24" spans="2:13" s="485" customFormat="1" ht="18.600000000000001" customHeight="1">
      <c r="B24" s="908" t="s">
        <v>110</v>
      </c>
      <c r="C24" s="315"/>
      <c r="D24" s="558">
        <f t="shared" si="0"/>
        <v>373129</v>
      </c>
      <c r="E24" s="558"/>
      <c r="F24" s="562">
        <v>94224</v>
      </c>
      <c r="G24" s="562">
        <v>85718</v>
      </c>
      <c r="H24" s="562">
        <v>78551</v>
      </c>
      <c r="I24" s="562">
        <v>50969</v>
      </c>
      <c r="J24" s="562">
        <v>35380</v>
      </c>
      <c r="K24" s="562">
        <v>28287</v>
      </c>
      <c r="L24" s="315"/>
      <c r="M24" s="860"/>
    </row>
    <row r="25" spans="2:13" s="349" customFormat="1" ht="18.600000000000001" customHeight="1">
      <c r="B25" s="910" t="s">
        <v>111</v>
      </c>
      <c r="C25" s="313"/>
      <c r="D25" s="558"/>
      <c r="L25" s="313"/>
      <c r="M25" s="310"/>
    </row>
    <row r="26" spans="2:13" s="485" customFormat="1" ht="18.600000000000001" customHeight="1">
      <c r="B26" s="908" t="s">
        <v>69</v>
      </c>
      <c r="C26" s="315"/>
      <c r="D26" s="558">
        <f t="shared" si="0"/>
        <v>369348</v>
      </c>
      <c r="E26" s="559"/>
      <c r="F26" s="562">
        <v>113861</v>
      </c>
      <c r="G26" s="562">
        <v>23052</v>
      </c>
      <c r="H26" s="562">
        <v>35625</v>
      </c>
      <c r="I26" s="562">
        <v>41123</v>
      </c>
      <c r="J26" s="562">
        <v>65939</v>
      </c>
      <c r="K26" s="562">
        <v>89748</v>
      </c>
      <c r="L26" s="315"/>
      <c r="M26" s="861"/>
    </row>
    <row r="27" spans="2:13" s="349" customFormat="1" ht="18.600000000000001" customHeight="1">
      <c r="B27" s="911" t="s">
        <v>70</v>
      </c>
      <c r="C27" s="313"/>
      <c r="D27" s="558"/>
      <c r="L27" s="313"/>
      <c r="M27" s="825"/>
    </row>
    <row r="28" spans="2:13" s="485" customFormat="1" ht="18.600000000000001" customHeight="1">
      <c r="B28" s="908" t="s">
        <v>47</v>
      </c>
      <c r="C28" s="315"/>
      <c r="D28" s="558">
        <f t="shared" si="0"/>
        <v>276213</v>
      </c>
      <c r="E28" s="558"/>
      <c r="F28" s="562">
        <v>56555</v>
      </c>
      <c r="G28" s="562">
        <v>52336</v>
      </c>
      <c r="H28" s="562">
        <v>68964</v>
      </c>
      <c r="I28" s="562">
        <v>37161</v>
      </c>
      <c r="J28" s="562">
        <v>33512</v>
      </c>
      <c r="K28" s="562">
        <v>27685</v>
      </c>
      <c r="L28" s="315"/>
      <c r="M28" s="861"/>
    </row>
    <row r="29" spans="2:13" s="349" customFormat="1" ht="18.600000000000001" customHeight="1">
      <c r="B29" s="910" t="s">
        <v>45</v>
      </c>
      <c r="C29" s="313"/>
      <c r="D29" s="558"/>
      <c r="L29" s="313"/>
      <c r="M29" s="825"/>
    </row>
    <row r="30" spans="2:13" s="485" customFormat="1" ht="18.600000000000001" customHeight="1">
      <c r="B30" s="908" t="s">
        <v>876</v>
      </c>
      <c r="C30" s="315"/>
      <c r="D30" s="558">
        <f t="shared" si="0"/>
        <v>415</v>
      </c>
      <c r="E30" s="559"/>
      <c r="F30" s="562">
        <v>170</v>
      </c>
      <c r="G30" s="562">
        <v>94</v>
      </c>
      <c r="H30" s="562">
        <v>55</v>
      </c>
      <c r="I30" s="562">
        <v>55</v>
      </c>
      <c r="J30" s="562">
        <v>27</v>
      </c>
      <c r="K30" s="562">
        <v>14</v>
      </c>
      <c r="L30" s="315"/>
      <c r="M30" s="861"/>
    </row>
    <row r="31" spans="2:13" s="349" customFormat="1" ht="18.600000000000001" customHeight="1">
      <c r="B31" s="909" t="s">
        <v>112</v>
      </c>
      <c r="C31" s="313"/>
      <c r="D31" s="558"/>
      <c r="L31" s="313"/>
      <c r="M31" s="825"/>
    </row>
    <row r="32" spans="2:13" s="485" customFormat="1" ht="18.600000000000001" customHeight="1">
      <c r="B32" s="908" t="s">
        <v>877</v>
      </c>
      <c r="C32" s="315"/>
      <c r="D32" s="558">
        <f t="shared" si="0"/>
        <v>11925</v>
      </c>
      <c r="E32" s="558"/>
      <c r="F32" s="562">
        <v>3043</v>
      </c>
      <c r="G32" s="562">
        <v>2656</v>
      </c>
      <c r="H32" s="562">
        <v>2475</v>
      </c>
      <c r="I32" s="562">
        <v>1643</v>
      </c>
      <c r="J32" s="562">
        <v>1119</v>
      </c>
      <c r="K32" s="562">
        <v>989</v>
      </c>
      <c r="L32" s="315"/>
      <c r="M32" s="861"/>
    </row>
    <row r="33" spans="2:13" s="349" customFormat="1" ht="18.600000000000001" customHeight="1">
      <c r="B33" s="909" t="s">
        <v>878</v>
      </c>
      <c r="C33" s="313"/>
      <c r="D33" s="558"/>
      <c r="E33" s="316"/>
      <c r="F33" s="312"/>
      <c r="G33" s="312"/>
      <c r="H33" s="312"/>
      <c r="I33" s="312"/>
      <c r="J33" s="312"/>
      <c r="K33" s="312"/>
      <c r="L33" s="313"/>
      <c r="M33" s="825"/>
    </row>
    <row r="34" spans="2:13" s="485" customFormat="1" ht="18.600000000000001" customHeight="1">
      <c r="B34" s="908" t="s">
        <v>113</v>
      </c>
      <c r="C34" s="315"/>
      <c r="D34" s="558">
        <f t="shared" si="0"/>
        <v>34282</v>
      </c>
      <c r="E34" s="559"/>
      <c r="F34" s="562">
        <v>7830</v>
      </c>
      <c r="G34" s="562">
        <v>8696</v>
      </c>
      <c r="H34" s="562">
        <v>8218</v>
      </c>
      <c r="I34" s="562">
        <v>3866</v>
      </c>
      <c r="J34" s="562">
        <v>2872</v>
      </c>
      <c r="K34" s="562">
        <v>2800</v>
      </c>
      <c r="L34" s="315"/>
      <c r="M34" s="861"/>
    </row>
    <row r="35" spans="2:13" s="349" customFormat="1" ht="18.600000000000001" customHeight="1">
      <c r="B35" s="909" t="s">
        <v>114</v>
      </c>
      <c r="C35" s="313"/>
      <c r="D35" s="558"/>
      <c r="E35" s="316"/>
      <c r="F35" s="312"/>
      <c r="G35" s="312"/>
      <c r="H35" s="312"/>
      <c r="I35" s="312"/>
      <c r="J35" s="312"/>
      <c r="K35" s="312"/>
      <c r="L35" s="313"/>
      <c r="M35" s="825"/>
    </row>
    <row r="36" spans="2:13" s="485" customFormat="1" ht="18.600000000000001" customHeight="1">
      <c r="B36" s="908" t="s">
        <v>115</v>
      </c>
      <c r="C36" s="315"/>
      <c r="D36" s="558">
        <f t="shared" ref="D36" si="1">SUM(F36,G36,H36,I36,J36,K36)</f>
        <v>28151</v>
      </c>
      <c r="E36" s="558"/>
      <c r="F36" s="562">
        <v>9300</v>
      </c>
      <c r="G36" s="562">
        <v>6213</v>
      </c>
      <c r="H36" s="562">
        <v>4899</v>
      </c>
      <c r="I36" s="562">
        <v>2941</v>
      </c>
      <c r="J36" s="562">
        <v>2232</v>
      </c>
      <c r="K36" s="562">
        <v>2566</v>
      </c>
      <c r="L36" s="315"/>
      <c r="M36" s="861"/>
    </row>
    <row r="37" spans="2:13" s="349" customFormat="1" ht="18.600000000000001" customHeight="1">
      <c r="B37" s="909" t="s">
        <v>116</v>
      </c>
      <c r="C37" s="313"/>
      <c r="D37" s="558"/>
      <c r="E37" s="316"/>
      <c r="F37" s="312"/>
      <c r="G37" s="312"/>
      <c r="H37" s="312"/>
      <c r="I37" s="312"/>
      <c r="J37" s="312"/>
      <c r="K37" s="312"/>
      <c r="L37" s="313"/>
      <c r="M37" s="825"/>
    </row>
    <row r="38" spans="2:13" s="485" customFormat="1" ht="18.600000000000001" customHeight="1">
      <c r="B38" s="908" t="s">
        <v>117</v>
      </c>
      <c r="C38" s="315"/>
      <c r="D38" s="558">
        <f t="shared" ref="D38" si="2">SUM(F38,G38,H38,I38,J38,K38)</f>
        <v>109672</v>
      </c>
      <c r="E38" s="559"/>
      <c r="F38" s="562">
        <v>16348</v>
      </c>
      <c r="G38" s="562">
        <v>47533</v>
      </c>
      <c r="H38" s="562">
        <v>37109</v>
      </c>
      <c r="I38" s="562">
        <v>6653</v>
      </c>
      <c r="J38" s="562">
        <v>1614</v>
      </c>
      <c r="K38" s="562">
        <v>415</v>
      </c>
      <c r="L38" s="315"/>
      <c r="M38" s="861"/>
    </row>
    <row r="39" spans="2:13" s="349" customFormat="1" ht="18.600000000000001" customHeight="1">
      <c r="B39" s="909" t="s">
        <v>118</v>
      </c>
      <c r="C39" s="313"/>
      <c r="D39" s="558"/>
      <c r="E39" s="316"/>
      <c r="F39" s="312"/>
      <c r="G39" s="312"/>
      <c r="H39" s="312"/>
      <c r="I39" s="312"/>
      <c r="J39" s="312"/>
      <c r="K39" s="312"/>
      <c r="L39" s="313"/>
      <c r="M39" s="825"/>
    </row>
    <row r="40" spans="2:13" s="485" customFormat="1" ht="18.600000000000001" customHeight="1">
      <c r="B40" s="908" t="s">
        <v>119</v>
      </c>
      <c r="C40" s="315"/>
      <c r="D40" s="558">
        <f>SUM(F40,G40,H40,I40,J40,K40)</f>
        <v>416</v>
      </c>
      <c r="E40" s="558"/>
      <c r="F40" s="562">
        <v>215</v>
      </c>
      <c r="G40" s="562">
        <v>98</v>
      </c>
      <c r="H40" s="562">
        <v>62</v>
      </c>
      <c r="I40" s="562">
        <v>32</v>
      </c>
      <c r="J40" s="562">
        <v>8</v>
      </c>
      <c r="K40" s="562">
        <v>1</v>
      </c>
      <c r="L40" s="315"/>
      <c r="M40" s="860"/>
    </row>
    <row r="41" spans="2:13" s="349" customFormat="1" ht="18.600000000000001" customHeight="1">
      <c r="B41" s="909" t="s">
        <v>120</v>
      </c>
      <c r="C41" s="313"/>
      <c r="D41" s="558"/>
      <c r="E41" s="316"/>
      <c r="F41" s="312"/>
      <c r="G41" s="312"/>
      <c r="H41" s="312"/>
      <c r="I41" s="312"/>
      <c r="J41" s="312"/>
      <c r="K41" s="312"/>
      <c r="L41" s="313"/>
      <c r="M41" s="823"/>
    </row>
    <row r="42" spans="2:13" s="485" customFormat="1" ht="18.600000000000001" customHeight="1">
      <c r="B42" s="912" t="s">
        <v>879</v>
      </c>
      <c r="C42" s="315"/>
      <c r="D42" s="558">
        <f t="shared" ref="D42" si="3">SUM(F42,G42,H42,I42,J42,K42)</f>
        <v>75</v>
      </c>
      <c r="E42" s="559"/>
      <c r="F42" s="562">
        <v>74</v>
      </c>
      <c r="G42" s="562">
        <v>1</v>
      </c>
      <c r="H42" s="562" t="s">
        <v>43</v>
      </c>
      <c r="I42" s="562" t="s">
        <v>43</v>
      </c>
      <c r="J42" s="562" t="s">
        <v>43</v>
      </c>
      <c r="K42" s="562" t="s">
        <v>43</v>
      </c>
      <c r="L42" s="315"/>
      <c r="M42" s="860"/>
    </row>
    <row r="43" spans="2:13" s="349" customFormat="1" ht="18.600000000000001" customHeight="1">
      <c r="B43" s="909" t="s">
        <v>880</v>
      </c>
      <c r="C43" s="313"/>
      <c r="D43" s="558"/>
      <c r="E43" s="316"/>
      <c r="F43" s="312"/>
      <c r="G43" s="312"/>
      <c r="H43" s="312"/>
      <c r="I43" s="312"/>
      <c r="J43" s="312"/>
      <c r="K43" s="312"/>
      <c r="L43" s="313"/>
      <c r="M43" s="310"/>
    </row>
    <row r="44" spans="2:13" s="485" customFormat="1" ht="18.600000000000001" customHeight="1">
      <c r="B44" s="912" t="s">
        <v>881</v>
      </c>
      <c r="C44" s="315"/>
      <c r="D44" s="558">
        <f t="shared" ref="D44" si="4">SUM(F44,G44,H44,I44,J44,K44)</f>
        <v>75</v>
      </c>
      <c r="E44" s="558"/>
      <c r="F44" s="562">
        <v>74</v>
      </c>
      <c r="G44" s="562">
        <v>1</v>
      </c>
      <c r="H44" s="562" t="s">
        <v>43</v>
      </c>
      <c r="I44" s="562" t="s">
        <v>43</v>
      </c>
      <c r="J44" s="562" t="s">
        <v>43</v>
      </c>
      <c r="K44" s="562" t="s">
        <v>43</v>
      </c>
      <c r="L44" s="315"/>
      <c r="M44" s="860"/>
    </row>
    <row r="45" spans="2:13" s="349" customFormat="1" ht="18.600000000000001" customHeight="1">
      <c r="B45" s="909" t="s">
        <v>882</v>
      </c>
      <c r="C45" s="313"/>
      <c r="D45" s="558"/>
      <c r="E45" s="316"/>
      <c r="F45" s="312"/>
      <c r="G45" s="312"/>
      <c r="H45" s="312"/>
      <c r="I45" s="312"/>
      <c r="J45" s="312"/>
      <c r="K45" s="312"/>
      <c r="L45" s="313"/>
      <c r="M45" s="310"/>
    </row>
    <row r="46" spans="2:13" s="485" customFormat="1" ht="18.600000000000001" customHeight="1">
      <c r="B46" s="912" t="s">
        <v>883</v>
      </c>
      <c r="C46" s="315"/>
      <c r="D46" s="558">
        <f t="shared" ref="D46" si="5">SUM(F46,G46,H46,I46,J46,K46)</f>
        <v>28</v>
      </c>
      <c r="E46" s="559"/>
      <c r="F46" s="562">
        <v>24</v>
      </c>
      <c r="G46" s="562">
        <v>4</v>
      </c>
      <c r="H46" s="562" t="s">
        <v>43</v>
      </c>
      <c r="I46" s="562" t="s">
        <v>43</v>
      </c>
      <c r="J46" s="562" t="s">
        <v>43</v>
      </c>
      <c r="K46" s="562" t="s">
        <v>43</v>
      </c>
      <c r="L46" s="315"/>
      <c r="M46" s="860"/>
    </row>
    <row r="47" spans="2:13" s="349" customFormat="1" ht="18.600000000000001" customHeight="1">
      <c r="B47" s="909" t="s">
        <v>884</v>
      </c>
      <c r="C47" s="313"/>
      <c r="D47" s="558"/>
      <c r="E47" s="316"/>
      <c r="F47" s="312"/>
      <c r="G47" s="312"/>
      <c r="H47" s="312"/>
      <c r="I47" s="312"/>
      <c r="J47" s="312"/>
      <c r="K47" s="312"/>
      <c r="L47" s="313"/>
      <c r="M47" s="313"/>
    </row>
    <row r="48" spans="2:13" s="485" customFormat="1" ht="18.600000000000001" customHeight="1">
      <c r="B48" s="912" t="s">
        <v>885</v>
      </c>
      <c r="C48" s="315"/>
      <c r="D48" s="558">
        <f t="shared" ref="D48" si="6">SUM(F48,G48,H48,I48,J48,K48)</f>
        <v>28</v>
      </c>
      <c r="E48" s="558"/>
      <c r="F48" s="562">
        <v>26</v>
      </c>
      <c r="G48" s="562">
        <v>2</v>
      </c>
      <c r="H48" s="562" t="s">
        <v>43</v>
      </c>
      <c r="I48" s="562" t="s">
        <v>43</v>
      </c>
      <c r="J48" s="562" t="s">
        <v>43</v>
      </c>
      <c r="K48" s="562" t="s">
        <v>43</v>
      </c>
      <c r="L48" s="315"/>
      <c r="M48" s="854"/>
    </row>
    <row r="49" spans="1:13" s="349" customFormat="1" ht="18.600000000000001" customHeight="1">
      <c r="B49" s="909" t="s">
        <v>886</v>
      </c>
      <c r="C49" s="313"/>
      <c r="D49" s="558"/>
      <c r="L49" s="313"/>
      <c r="M49" s="313"/>
    </row>
    <row r="50" spans="1:13" s="485" customFormat="1" ht="18.600000000000001" customHeight="1">
      <c r="B50" s="912" t="s">
        <v>887</v>
      </c>
      <c r="C50" s="315"/>
      <c r="D50" s="558">
        <f t="shared" ref="D50" si="7">SUM(F50,G50,H50,I50,J50,K50)</f>
        <v>30</v>
      </c>
      <c r="E50" s="558"/>
      <c r="F50" s="562">
        <v>30</v>
      </c>
      <c r="G50" s="794" t="s">
        <v>43</v>
      </c>
      <c r="H50" s="794" t="s">
        <v>43</v>
      </c>
      <c r="I50" s="794" t="s">
        <v>43</v>
      </c>
      <c r="J50" s="794" t="s">
        <v>43</v>
      </c>
      <c r="K50" s="794" t="s">
        <v>43</v>
      </c>
      <c r="L50" s="315"/>
      <c r="M50" s="315"/>
    </row>
    <row r="51" spans="1:13" s="349" customFormat="1" ht="18.600000000000001" customHeight="1">
      <c r="B51" s="909" t="s">
        <v>888</v>
      </c>
      <c r="C51" s="313"/>
      <c r="D51" s="558"/>
      <c r="L51" s="313"/>
      <c r="M51" s="313"/>
    </row>
    <row r="52" spans="1:13" s="485" customFormat="1" ht="18.600000000000001" customHeight="1">
      <c r="B52" s="912" t="s">
        <v>889</v>
      </c>
      <c r="C52" s="315"/>
      <c r="D52" s="558">
        <f t="shared" ref="D52" si="8">SUM(F52,G52,H52,I52,J52,K52)</f>
        <v>30</v>
      </c>
      <c r="E52" s="559"/>
      <c r="F52" s="562">
        <v>30</v>
      </c>
      <c r="G52" s="562" t="s">
        <v>43</v>
      </c>
      <c r="H52" s="562" t="s">
        <v>43</v>
      </c>
      <c r="I52" s="562" t="s">
        <v>43</v>
      </c>
      <c r="J52" s="562" t="s">
        <v>43</v>
      </c>
      <c r="K52" s="562" t="s">
        <v>43</v>
      </c>
      <c r="L52" s="351"/>
      <c r="M52" s="315"/>
    </row>
    <row r="53" spans="1:13" s="349" customFormat="1" ht="18.600000000000001" customHeight="1">
      <c r="B53" s="909" t="s">
        <v>890</v>
      </c>
      <c r="C53" s="313"/>
      <c r="D53" s="310"/>
      <c r="E53" s="316"/>
      <c r="F53" s="312"/>
      <c r="G53" s="312"/>
      <c r="H53" s="312"/>
      <c r="I53" s="312"/>
      <c r="J53" s="312"/>
      <c r="K53" s="312"/>
      <c r="L53" s="313"/>
      <c r="M53" s="313"/>
    </row>
    <row r="54" spans="1:13" s="485" customFormat="1" ht="18.600000000000001" customHeight="1">
      <c r="B54" s="912" t="s">
        <v>891</v>
      </c>
      <c r="C54" s="315"/>
      <c r="D54" s="558">
        <f t="shared" si="0"/>
        <v>17</v>
      </c>
      <c r="E54" s="558"/>
      <c r="F54" s="562">
        <v>17</v>
      </c>
      <c r="G54" s="562" t="s">
        <v>43</v>
      </c>
      <c r="H54" s="562" t="s">
        <v>43</v>
      </c>
      <c r="I54" s="562" t="s">
        <v>43</v>
      </c>
      <c r="J54" s="562" t="s">
        <v>43</v>
      </c>
      <c r="K54" s="562" t="s">
        <v>43</v>
      </c>
      <c r="L54" s="315"/>
      <c r="M54" s="861"/>
    </row>
    <row r="55" spans="1:13" s="349" customFormat="1" ht="18.600000000000001" customHeight="1">
      <c r="B55" s="909" t="s">
        <v>892</v>
      </c>
      <c r="C55" s="313"/>
      <c r="D55" s="558"/>
      <c r="E55" s="316"/>
      <c r="F55" s="312"/>
      <c r="G55" s="312"/>
      <c r="H55" s="312"/>
      <c r="I55" s="312"/>
      <c r="J55" s="312"/>
      <c r="K55" s="312"/>
      <c r="L55" s="313"/>
      <c r="M55" s="825"/>
    </row>
    <row r="56" spans="1:13" s="485" customFormat="1" ht="18.600000000000001" customHeight="1">
      <c r="B56" s="912" t="s">
        <v>893</v>
      </c>
      <c r="C56" s="315"/>
      <c r="D56" s="558">
        <f t="shared" si="0"/>
        <v>17</v>
      </c>
      <c r="E56" s="559"/>
      <c r="F56" s="562">
        <v>17</v>
      </c>
      <c r="G56" s="562" t="s">
        <v>43</v>
      </c>
      <c r="H56" s="562" t="s">
        <v>43</v>
      </c>
      <c r="I56" s="562" t="s">
        <v>43</v>
      </c>
      <c r="J56" s="562" t="s">
        <v>43</v>
      </c>
      <c r="K56" s="562" t="s">
        <v>43</v>
      </c>
      <c r="L56" s="315"/>
      <c r="M56" s="861"/>
    </row>
    <row r="57" spans="1:13" s="349" customFormat="1" ht="18.600000000000001" customHeight="1">
      <c r="B57" s="909" t="s">
        <v>894</v>
      </c>
      <c r="C57" s="313"/>
      <c r="D57" s="558"/>
      <c r="E57" s="316"/>
      <c r="F57" s="312"/>
      <c r="G57" s="312"/>
      <c r="H57" s="312"/>
      <c r="I57" s="312"/>
      <c r="J57" s="312"/>
      <c r="K57" s="312"/>
      <c r="L57" s="313"/>
      <c r="M57" s="825"/>
    </row>
    <row r="58" spans="1:13" s="485" customFormat="1" ht="18.600000000000001" customHeight="1">
      <c r="B58" s="912" t="s">
        <v>895</v>
      </c>
      <c r="C58" s="315"/>
      <c r="D58" s="558">
        <f t="shared" si="0"/>
        <v>150</v>
      </c>
      <c r="E58" s="558"/>
      <c r="F58" s="562">
        <v>150</v>
      </c>
      <c r="G58" s="562" t="s">
        <v>43</v>
      </c>
      <c r="H58" s="562" t="s">
        <v>43</v>
      </c>
      <c r="I58" s="562" t="s">
        <v>43</v>
      </c>
      <c r="J58" s="562" t="s">
        <v>43</v>
      </c>
      <c r="K58" s="562" t="s">
        <v>43</v>
      </c>
      <c r="L58" s="315"/>
      <c r="M58" s="860"/>
    </row>
    <row r="59" spans="1:13" s="349" customFormat="1" ht="18.600000000000001" customHeight="1">
      <c r="B59" s="909" t="s">
        <v>896</v>
      </c>
      <c r="C59" s="313"/>
      <c r="D59" s="885"/>
      <c r="E59" s="886"/>
      <c r="F59" s="887"/>
      <c r="G59" s="887"/>
      <c r="H59" s="887"/>
      <c r="I59" s="887"/>
      <c r="J59" s="887"/>
      <c r="K59" s="887"/>
      <c r="L59" s="313"/>
      <c r="M59" s="823"/>
    </row>
    <row r="60" spans="1:13" ht="2.25" customHeight="1" thickBot="1">
      <c r="B60" s="318"/>
      <c r="C60" s="318"/>
      <c r="D60" s="829"/>
      <c r="E60" s="829"/>
      <c r="F60" s="829"/>
      <c r="G60" s="829"/>
      <c r="H60" s="829"/>
      <c r="I60" s="829"/>
      <c r="J60" s="829"/>
      <c r="K60" s="829"/>
      <c r="L60" s="829"/>
      <c r="M60" s="315"/>
    </row>
    <row r="61" spans="1:13" s="411" customFormat="1" ht="15" customHeight="1">
      <c r="A61" s="502"/>
      <c r="F61" s="423"/>
      <c r="G61" s="423"/>
      <c r="L61" s="393" t="s">
        <v>0</v>
      </c>
    </row>
    <row r="62" spans="1:13" s="411" customFormat="1" ht="12" customHeight="1">
      <c r="A62" s="412"/>
      <c r="F62" s="424"/>
      <c r="G62" s="424"/>
      <c r="L62" s="394" t="s">
        <v>811</v>
      </c>
    </row>
    <row r="63" spans="1:13" s="414" customFormat="1" ht="12" customHeight="1">
      <c r="L63" s="393"/>
    </row>
    <row r="64" spans="1:13" s="414" customFormat="1" ht="12" customHeight="1">
      <c r="B64" s="401" t="s">
        <v>969</v>
      </c>
      <c r="L64" s="415"/>
    </row>
    <row r="65" spans="2:13">
      <c r="B65" s="417" t="s">
        <v>819</v>
      </c>
      <c r="M65" s="306"/>
    </row>
    <row r="66" spans="2:13">
      <c r="B66" s="422" t="s">
        <v>820</v>
      </c>
      <c r="F66" s="306"/>
      <c r="G66" s="306"/>
      <c r="H66" s="306"/>
      <c r="I66" s="306"/>
      <c r="J66" s="306"/>
      <c r="K66" s="306"/>
      <c r="L66" s="306"/>
      <c r="M66" s="306"/>
    </row>
    <row r="67" spans="2:13">
      <c r="F67" s="306"/>
      <c r="G67" s="306"/>
      <c r="H67" s="306"/>
      <c r="I67" s="306"/>
      <c r="J67" s="306"/>
      <c r="K67" s="306"/>
      <c r="L67" s="306"/>
      <c r="M67" s="306"/>
    </row>
    <row r="68" spans="2:13">
      <c r="F68" s="306"/>
      <c r="G68" s="306"/>
      <c r="H68" s="306"/>
      <c r="I68" s="306"/>
      <c r="J68" s="306"/>
      <c r="K68" s="306"/>
      <c r="L68" s="306"/>
      <c r="M68" s="306"/>
    </row>
    <row r="69" spans="2:13">
      <c r="F69" s="306"/>
      <c r="G69" s="306"/>
      <c r="H69" s="306"/>
      <c r="I69" s="306"/>
      <c r="J69" s="306"/>
      <c r="K69" s="306"/>
      <c r="L69" s="306"/>
      <c r="M69" s="306"/>
    </row>
    <row r="70" spans="2:13">
      <c r="F70" s="306"/>
      <c r="G70" s="306"/>
      <c r="H70" s="306"/>
      <c r="I70" s="306"/>
      <c r="J70" s="306"/>
      <c r="K70" s="306"/>
      <c r="L70" s="306"/>
      <c r="M70" s="306"/>
    </row>
    <row r="71" spans="2:13">
      <c r="F71" s="306"/>
      <c r="G71" s="306"/>
      <c r="H71" s="306"/>
      <c r="I71" s="306"/>
      <c r="J71" s="306"/>
      <c r="K71" s="306"/>
      <c r="L71" s="306"/>
      <c r="M71" s="306"/>
    </row>
    <row r="72" spans="2:13">
      <c r="F72" s="306"/>
      <c r="G72" s="306"/>
      <c r="H72" s="306"/>
      <c r="I72" s="306"/>
      <c r="J72" s="306"/>
      <c r="K72" s="306"/>
      <c r="L72" s="306"/>
      <c r="M72" s="306"/>
    </row>
    <row r="73" spans="2:13">
      <c r="F73" s="306"/>
      <c r="G73" s="306"/>
      <c r="H73" s="306"/>
      <c r="I73" s="306"/>
      <c r="J73" s="306"/>
      <c r="K73" s="306"/>
      <c r="L73" s="306"/>
      <c r="M73" s="306"/>
    </row>
    <row r="74" spans="2:13">
      <c r="F74" s="306"/>
      <c r="G74" s="306"/>
      <c r="H74" s="306"/>
      <c r="I74" s="306"/>
      <c r="J74" s="306"/>
      <c r="K74" s="306"/>
      <c r="L74" s="306"/>
      <c r="M74" s="306"/>
    </row>
    <row r="75" spans="2:13">
      <c r="F75" s="306"/>
      <c r="G75" s="306"/>
      <c r="H75" s="306"/>
      <c r="I75" s="306"/>
      <c r="J75" s="306"/>
      <c r="K75" s="306"/>
      <c r="L75" s="306"/>
      <c r="M75" s="306"/>
    </row>
    <row r="76" spans="2:13">
      <c r="F76" s="306"/>
      <c r="G76" s="306"/>
      <c r="H76" s="306"/>
      <c r="I76" s="306"/>
      <c r="J76" s="306"/>
      <c r="K76" s="306"/>
      <c r="L76" s="306"/>
      <c r="M76" s="306"/>
    </row>
    <row r="77" spans="2:13">
      <c r="F77" s="306"/>
      <c r="G77" s="306"/>
      <c r="H77" s="306"/>
      <c r="I77" s="306"/>
      <c r="J77" s="306"/>
      <c r="K77" s="306"/>
      <c r="L77" s="306"/>
      <c r="M77" s="306"/>
    </row>
    <row r="78" spans="2:13">
      <c r="F78" s="306"/>
      <c r="G78" s="306"/>
      <c r="H78" s="306"/>
      <c r="I78" s="306"/>
      <c r="J78" s="306"/>
      <c r="K78" s="306"/>
      <c r="L78" s="306"/>
      <c r="M78" s="306"/>
    </row>
    <row r="79" spans="2:13">
      <c r="F79" s="306"/>
      <c r="G79" s="306"/>
      <c r="H79" s="306"/>
      <c r="I79" s="306"/>
      <c r="J79" s="306"/>
      <c r="K79" s="306"/>
      <c r="L79" s="306"/>
      <c r="M79" s="306"/>
    </row>
    <row r="80" spans="2:13">
      <c r="F80" s="306"/>
      <c r="G80" s="306"/>
      <c r="H80" s="306"/>
      <c r="I80" s="306"/>
      <c r="J80" s="306"/>
      <c r="K80" s="306"/>
      <c r="L80" s="306"/>
      <c r="M80" s="306"/>
    </row>
    <row r="81" spans="6:13">
      <c r="F81" s="306"/>
      <c r="G81" s="306"/>
      <c r="H81" s="306"/>
      <c r="I81" s="306"/>
      <c r="J81" s="306"/>
      <c r="K81" s="306"/>
      <c r="L81" s="306"/>
      <c r="M81" s="306"/>
    </row>
    <row r="82" spans="6:13">
      <c r="F82" s="306"/>
      <c r="G82" s="306"/>
      <c r="H82" s="306"/>
      <c r="I82" s="306"/>
      <c r="J82" s="306"/>
      <c r="K82" s="306"/>
      <c r="L82" s="306"/>
      <c r="M82" s="306"/>
    </row>
    <row r="83" spans="6:13">
      <c r="F83" s="306"/>
      <c r="G83" s="306"/>
      <c r="H83" s="306"/>
      <c r="I83" s="306"/>
      <c r="J83" s="306"/>
      <c r="K83" s="306"/>
      <c r="L83" s="306"/>
      <c r="M83" s="306"/>
    </row>
    <row r="84" spans="6:13">
      <c r="F84" s="306"/>
      <c r="G84" s="306"/>
      <c r="H84" s="306"/>
      <c r="I84" s="306"/>
      <c r="J84" s="306"/>
      <c r="K84" s="306"/>
      <c r="L84" s="306"/>
      <c r="M84" s="306"/>
    </row>
    <row r="85" spans="6:13">
      <c r="F85" s="306"/>
      <c r="G85" s="306"/>
      <c r="H85" s="306"/>
      <c r="I85" s="306"/>
      <c r="J85" s="306"/>
      <c r="K85" s="306"/>
      <c r="L85" s="306"/>
      <c r="M85" s="306"/>
    </row>
    <row r="86" spans="6:13">
      <c r="F86" s="306"/>
      <c r="G86" s="306"/>
      <c r="H86" s="306"/>
      <c r="I86" s="306"/>
      <c r="J86" s="306"/>
      <c r="K86" s="306"/>
      <c r="L86" s="306"/>
      <c r="M86" s="306"/>
    </row>
    <row r="87" spans="6:13">
      <c r="F87" s="306"/>
      <c r="G87" s="306"/>
      <c r="H87" s="306"/>
      <c r="I87" s="306"/>
      <c r="J87" s="306"/>
      <c r="K87" s="306"/>
      <c r="L87" s="306"/>
      <c r="M87" s="306"/>
    </row>
    <row r="88" spans="6:13">
      <c r="F88" s="306"/>
      <c r="G88" s="306"/>
      <c r="H88" s="306"/>
      <c r="I88" s="306"/>
      <c r="J88" s="306"/>
      <c r="K88" s="306"/>
      <c r="L88" s="306"/>
      <c r="M88" s="306"/>
    </row>
    <row r="89" spans="6:13">
      <c r="F89" s="306"/>
      <c r="G89" s="306"/>
      <c r="H89" s="306"/>
      <c r="I89" s="306"/>
      <c r="J89" s="306"/>
      <c r="K89" s="306"/>
      <c r="L89" s="306"/>
      <c r="M89" s="306"/>
    </row>
    <row r="90" spans="6:13">
      <c r="F90" s="306"/>
      <c r="G90" s="306"/>
      <c r="H90" s="306"/>
      <c r="I90" s="306"/>
      <c r="J90" s="306"/>
      <c r="K90" s="306"/>
      <c r="L90" s="306"/>
      <c r="M90" s="306"/>
    </row>
    <row r="91" spans="6:13">
      <c r="F91" s="306"/>
      <c r="G91" s="306"/>
      <c r="H91" s="306"/>
      <c r="I91" s="306"/>
      <c r="J91" s="306"/>
      <c r="K91" s="306"/>
      <c r="L91" s="306"/>
      <c r="M91" s="306"/>
    </row>
    <row r="92" spans="6:13">
      <c r="F92" s="306"/>
      <c r="G92" s="306"/>
      <c r="H92" s="306"/>
      <c r="I92" s="306"/>
      <c r="J92" s="306"/>
      <c r="K92" s="306"/>
      <c r="L92" s="306"/>
      <c r="M92" s="306"/>
    </row>
    <row r="93" spans="6:13">
      <c r="F93" s="306"/>
      <c r="G93" s="306"/>
      <c r="H93" s="306"/>
      <c r="I93" s="306"/>
      <c r="J93" s="306"/>
      <c r="K93" s="306"/>
      <c r="L93" s="306"/>
      <c r="M93" s="306"/>
    </row>
    <row r="94" spans="6:13">
      <c r="F94" s="306"/>
      <c r="G94" s="306"/>
      <c r="H94" s="306"/>
      <c r="I94" s="306"/>
      <c r="J94" s="306"/>
      <c r="K94" s="306"/>
      <c r="L94" s="306"/>
      <c r="M94" s="306"/>
    </row>
    <row r="95" spans="6:13">
      <c r="F95" s="306"/>
      <c r="G95" s="306"/>
      <c r="H95" s="306"/>
      <c r="I95" s="306"/>
      <c r="J95" s="306"/>
      <c r="K95" s="306"/>
      <c r="L95" s="306"/>
      <c r="M95" s="306"/>
    </row>
    <row r="96" spans="6:13">
      <c r="F96" s="306"/>
      <c r="G96" s="306"/>
      <c r="H96" s="306"/>
      <c r="I96" s="306"/>
      <c r="J96" s="306"/>
      <c r="K96" s="306"/>
      <c r="L96" s="306"/>
      <c r="M96" s="306"/>
    </row>
    <row r="97" spans="6:13">
      <c r="F97" s="306"/>
      <c r="G97" s="306"/>
      <c r="H97" s="306"/>
      <c r="I97" s="306"/>
      <c r="J97" s="306"/>
      <c r="K97" s="306"/>
      <c r="L97" s="306"/>
      <c r="M97" s="306"/>
    </row>
    <row r="98" spans="6:13">
      <c r="F98" s="306"/>
      <c r="G98" s="306"/>
      <c r="H98" s="306"/>
      <c r="I98" s="306"/>
      <c r="J98" s="306"/>
      <c r="K98" s="306"/>
      <c r="L98" s="306"/>
      <c r="M98" s="306"/>
    </row>
    <row r="99" spans="6:13">
      <c r="F99" s="306"/>
      <c r="G99" s="306"/>
      <c r="H99" s="306"/>
      <c r="I99" s="306"/>
      <c r="J99" s="306"/>
      <c r="K99" s="306"/>
      <c r="L99" s="306"/>
      <c r="M99" s="306"/>
    </row>
    <row r="100" spans="6:13">
      <c r="F100" s="306"/>
      <c r="G100" s="306"/>
      <c r="H100" s="306"/>
      <c r="I100" s="306"/>
      <c r="J100" s="306"/>
      <c r="K100" s="306"/>
      <c r="L100" s="306"/>
      <c r="M100" s="306"/>
    </row>
    <row r="101" spans="6:13">
      <c r="F101" s="306"/>
      <c r="G101" s="306"/>
      <c r="H101" s="306"/>
      <c r="I101" s="306"/>
      <c r="J101" s="306"/>
      <c r="K101" s="306"/>
      <c r="L101" s="306"/>
      <c r="M101" s="306"/>
    </row>
    <row r="102" spans="6:13">
      <c r="F102" s="306"/>
      <c r="G102" s="306"/>
      <c r="H102" s="306"/>
      <c r="I102" s="306"/>
      <c r="J102" s="306"/>
      <c r="K102" s="306"/>
      <c r="L102" s="306"/>
      <c r="M102" s="306"/>
    </row>
    <row r="103" spans="6:13">
      <c r="F103" s="306"/>
      <c r="G103" s="306"/>
      <c r="H103" s="306"/>
      <c r="I103" s="306"/>
      <c r="J103" s="306"/>
      <c r="K103" s="306"/>
      <c r="L103" s="306"/>
      <c r="M103" s="306"/>
    </row>
    <row r="104" spans="6:13">
      <c r="F104" s="306"/>
      <c r="G104" s="306"/>
      <c r="H104" s="306"/>
      <c r="I104" s="306"/>
      <c r="J104" s="306"/>
      <c r="K104" s="306"/>
      <c r="L104" s="306"/>
      <c r="M104" s="306"/>
    </row>
    <row r="105" spans="6:13">
      <c r="F105" s="306"/>
      <c r="G105" s="306"/>
      <c r="H105" s="306"/>
      <c r="I105" s="306"/>
      <c r="J105" s="306"/>
      <c r="K105" s="306"/>
      <c r="L105" s="306"/>
      <c r="M105" s="306"/>
    </row>
    <row r="106" spans="6:13">
      <c r="F106" s="306"/>
      <c r="G106" s="306"/>
      <c r="H106" s="306"/>
      <c r="I106" s="306"/>
      <c r="J106" s="306"/>
      <c r="K106" s="306"/>
      <c r="L106" s="306"/>
      <c r="M106" s="306"/>
    </row>
    <row r="107" spans="6:13">
      <c r="F107" s="306"/>
      <c r="G107" s="306"/>
      <c r="H107" s="306"/>
      <c r="I107" s="306"/>
      <c r="J107" s="306"/>
      <c r="K107" s="306"/>
      <c r="L107" s="306"/>
      <c r="M107" s="306"/>
    </row>
    <row r="108" spans="6:13">
      <c r="F108" s="306"/>
      <c r="G108" s="306"/>
      <c r="H108" s="306"/>
      <c r="I108" s="306"/>
      <c r="J108" s="306"/>
      <c r="K108" s="306"/>
      <c r="L108" s="306"/>
      <c r="M108" s="306"/>
    </row>
    <row r="109" spans="6:13">
      <c r="F109" s="306"/>
      <c r="G109" s="306"/>
      <c r="H109" s="306"/>
      <c r="I109" s="306"/>
      <c r="J109" s="306"/>
      <c r="K109" s="306"/>
      <c r="L109" s="306"/>
      <c r="M109" s="306"/>
    </row>
    <row r="110" spans="6:13">
      <c r="F110" s="306"/>
      <c r="G110" s="306"/>
      <c r="H110" s="306"/>
      <c r="I110" s="306"/>
      <c r="J110" s="306"/>
      <c r="K110" s="306"/>
      <c r="L110" s="306"/>
      <c r="M110" s="306"/>
    </row>
    <row r="111" spans="6:13">
      <c r="F111" s="306"/>
      <c r="G111" s="306"/>
      <c r="H111" s="306"/>
      <c r="I111" s="306"/>
      <c r="J111" s="306"/>
      <c r="K111" s="306"/>
      <c r="L111" s="306"/>
      <c r="M111" s="306"/>
    </row>
    <row r="112" spans="6:13">
      <c r="F112" s="306"/>
      <c r="G112" s="306"/>
      <c r="H112" s="306"/>
      <c r="I112" s="306"/>
      <c r="J112" s="306"/>
      <c r="K112" s="306"/>
      <c r="L112" s="306"/>
      <c r="M112" s="306"/>
    </row>
    <row r="113" spans="6:13">
      <c r="F113" s="306"/>
      <c r="G113" s="306"/>
      <c r="H113" s="306"/>
      <c r="I113" s="306"/>
      <c r="J113" s="306"/>
      <c r="K113" s="306"/>
      <c r="L113" s="306"/>
      <c r="M113" s="306"/>
    </row>
    <row r="114" spans="6:13">
      <c r="F114" s="306"/>
      <c r="G114" s="306"/>
      <c r="H114" s="306"/>
      <c r="I114" s="306"/>
      <c r="J114" s="306"/>
      <c r="K114" s="306"/>
      <c r="L114" s="306"/>
      <c r="M114" s="306"/>
    </row>
    <row r="115" spans="6:13">
      <c r="F115" s="306"/>
      <c r="G115" s="306"/>
      <c r="H115" s="306"/>
      <c r="I115" s="306"/>
      <c r="J115" s="306"/>
      <c r="K115" s="306"/>
      <c r="L115" s="306"/>
      <c r="M115" s="306"/>
    </row>
    <row r="116" spans="6:13">
      <c r="F116" s="306"/>
      <c r="G116" s="306"/>
      <c r="H116" s="306"/>
      <c r="I116" s="306"/>
      <c r="J116" s="306"/>
      <c r="K116" s="306"/>
      <c r="L116" s="306"/>
      <c r="M116" s="306"/>
    </row>
    <row r="117" spans="6:13">
      <c r="F117" s="306"/>
      <c r="G117" s="306"/>
      <c r="H117" s="306"/>
      <c r="I117" s="306"/>
      <c r="J117" s="306"/>
      <c r="K117" s="306"/>
      <c r="L117" s="306"/>
      <c r="M117" s="306"/>
    </row>
    <row r="118" spans="6:13">
      <c r="F118" s="306"/>
      <c r="G118" s="306"/>
      <c r="H118" s="306"/>
      <c r="I118" s="306"/>
      <c r="J118" s="306"/>
      <c r="K118" s="306"/>
      <c r="L118" s="306"/>
      <c r="M118" s="306"/>
    </row>
    <row r="119" spans="6:13">
      <c r="F119" s="306"/>
      <c r="G119" s="306"/>
      <c r="H119" s="306"/>
      <c r="I119" s="306"/>
      <c r="J119" s="306"/>
      <c r="K119" s="306"/>
      <c r="L119" s="306"/>
      <c r="M119" s="306"/>
    </row>
    <row r="120" spans="6:13">
      <c r="F120" s="306"/>
      <c r="G120" s="306"/>
      <c r="H120" s="306"/>
      <c r="I120" s="306"/>
      <c r="J120" s="306"/>
      <c r="K120" s="306"/>
      <c r="L120" s="306"/>
      <c r="M120" s="306"/>
    </row>
    <row r="121" spans="6:13">
      <c r="F121" s="306"/>
      <c r="G121" s="306"/>
      <c r="H121" s="306"/>
      <c r="I121" s="306"/>
      <c r="J121" s="306"/>
      <c r="K121" s="306"/>
      <c r="L121" s="306"/>
      <c r="M121" s="306"/>
    </row>
    <row r="122" spans="6:13">
      <c r="F122" s="306"/>
      <c r="G122" s="306"/>
      <c r="H122" s="306"/>
      <c r="I122" s="306"/>
      <c r="J122" s="306"/>
      <c r="K122" s="306"/>
      <c r="L122" s="306"/>
      <c r="M122" s="306"/>
    </row>
    <row r="123" spans="6:13">
      <c r="F123" s="306"/>
      <c r="G123" s="306"/>
      <c r="H123" s="306"/>
      <c r="I123" s="306"/>
      <c r="J123" s="306"/>
      <c r="K123" s="306"/>
      <c r="L123" s="306"/>
      <c r="M123" s="306"/>
    </row>
    <row r="124" spans="6:13">
      <c r="F124" s="306"/>
      <c r="G124" s="306"/>
      <c r="H124" s="306"/>
      <c r="I124" s="306"/>
      <c r="J124" s="306"/>
      <c r="K124" s="306"/>
      <c r="L124" s="306"/>
      <c r="M124" s="306"/>
    </row>
    <row r="125" spans="6:13">
      <c r="F125" s="306"/>
      <c r="G125" s="306"/>
      <c r="H125" s="306"/>
      <c r="I125" s="306"/>
      <c r="J125" s="306"/>
      <c r="K125" s="306"/>
      <c r="L125" s="306"/>
      <c r="M125" s="306"/>
    </row>
    <row r="126" spans="6:13">
      <c r="F126" s="306"/>
      <c r="G126" s="306"/>
      <c r="H126" s="306"/>
      <c r="I126" s="306"/>
      <c r="J126" s="306"/>
      <c r="K126" s="306"/>
      <c r="L126" s="306"/>
      <c r="M126" s="306"/>
    </row>
    <row r="127" spans="6:13">
      <c r="F127" s="306"/>
      <c r="G127" s="306"/>
      <c r="H127" s="306"/>
      <c r="I127" s="306"/>
      <c r="J127" s="306"/>
      <c r="K127" s="306"/>
      <c r="L127" s="306"/>
      <c r="M127" s="306"/>
    </row>
    <row r="128" spans="6:13">
      <c r="F128" s="306"/>
      <c r="G128" s="306"/>
      <c r="H128" s="306"/>
      <c r="I128" s="306"/>
      <c r="J128" s="306"/>
      <c r="K128" s="306"/>
      <c r="L128" s="306"/>
      <c r="M128" s="306"/>
    </row>
    <row r="129" spans="6:13">
      <c r="F129" s="306"/>
      <c r="G129" s="306"/>
      <c r="H129" s="306"/>
      <c r="I129" s="306"/>
      <c r="J129" s="306"/>
      <c r="K129" s="306"/>
      <c r="L129" s="306"/>
      <c r="M129" s="306"/>
    </row>
    <row r="130" spans="6:13">
      <c r="F130" s="306"/>
      <c r="G130" s="306"/>
      <c r="H130" s="306"/>
      <c r="I130" s="306"/>
      <c r="J130" s="306"/>
      <c r="K130" s="306"/>
      <c r="L130" s="306"/>
      <c r="M130" s="306"/>
    </row>
    <row r="131" spans="6:13">
      <c r="F131" s="306"/>
      <c r="G131" s="306"/>
      <c r="H131" s="306"/>
      <c r="I131" s="306"/>
      <c r="J131" s="306"/>
      <c r="K131" s="306"/>
      <c r="L131" s="306"/>
      <c r="M131" s="306"/>
    </row>
    <row r="132" spans="6:13">
      <c r="F132" s="306"/>
      <c r="G132" s="306"/>
      <c r="H132" s="306"/>
      <c r="I132" s="306"/>
      <c r="J132" s="306"/>
      <c r="K132" s="306"/>
      <c r="L132" s="306"/>
      <c r="M132" s="306"/>
    </row>
    <row r="133" spans="6:13">
      <c r="F133" s="306"/>
      <c r="G133" s="306"/>
      <c r="H133" s="306"/>
      <c r="I133" s="306"/>
      <c r="J133" s="306"/>
      <c r="K133" s="306"/>
      <c r="L133" s="306"/>
      <c r="M133" s="306"/>
    </row>
    <row r="134" spans="6:13">
      <c r="F134" s="306"/>
      <c r="G134" s="306"/>
      <c r="H134" s="306"/>
      <c r="I134" s="306"/>
      <c r="J134" s="306"/>
      <c r="K134" s="306"/>
      <c r="L134" s="306"/>
      <c r="M134" s="306"/>
    </row>
    <row r="135" spans="6:13">
      <c r="F135" s="306"/>
      <c r="G135" s="306"/>
      <c r="H135" s="306"/>
      <c r="I135" s="306"/>
      <c r="J135" s="306"/>
      <c r="K135" s="306"/>
      <c r="L135" s="306"/>
      <c r="M135" s="306"/>
    </row>
    <row r="136" spans="6:13">
      <c r="F136" s="306"/>
      <c r="G136" s="306"/>
      <c r="H136" s="306"/>
      <c r="I136" s="306"/>
      <c r="J136" s="306"/>
      <c r="K136" s="306"/>
      <c r="L136" s="306"/>
      <c r="M136" s="306"/>
    </row>
  </sheetData>
  <mergeCells count="6">
    <mergeCell ref="F9:L9"/>
    <mergeCell ref="F10:L10"/>
    <mergeCell ref="G11:H11"/>
    <mergeCell ref="I11:J11"/>
    <mergeCell ref="G12:H12"/>
    <mergeCell ref="I12:J12"/>
  </mergeCells>
  <printOptions horizontalCentered="1"/>
  <pageMargins left="0.39370078740157499" right="0.39370078740157499" top="0.74803149606299202" bottom="0.511811023622047" header="0.118110236220472" footer="0.39370078740157499"/>
  <pageSetup paperSize="9" scale="71" orientation="portrait" r:id="rId1"/>
  <headerFooter scaleWithDoc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37"/>
  <sheetViews>
    <sheetView showGridLines="0" view="pageBreakPreview" topLeftCell="A28" zoomScale="90" zoomScaleSheetLayoutView="90" workbookViewId="0">
      <selection activeCell="B65" sqref="B65"/>
    </sheetView>
  </sheetViews>
  <sheetFormatPr defaultRowHeight="14.25"/>
  <cols>
    <col min="1" max="1" width="1.85546875" style="296" customWidth="1"/>
    <col min="2" max="2" width="11.7109375" style="296" customWidth="1"/>
    <col min="3" max="3" width="25.7109375" style="296" customWidth="1"/>
    <col min="4" max="4" width="11.28515625" style="296" customWidth="1"/>
    <col min="5" max="5" width="2" style="296" customWidth="1"/>
    <col min="6" max="6" width="12.28515625" style="296" customWidth="1"/>
    <col min="7" max="10" width="10.28515625" style="296" customWidth="1"/>
    <col min="11" max="11" width="9.7109375" style="296" customWidth="1"/>
    <col min="12" max="12" width="1.140625" style="296" customWidth="1"/>
    <col min="13" max="13" width="19.5703125" style="296" customWidth="1"/>
    <col min="14" max="14" width="1.42578125" style="296" customWidth="1"/>
    <col min="15" max="16384" width="9.140625" style="296"/>
  </cols>
  <sheetData>
    <row r="1" spans="1:14" ht="15" customHeight="1">
      <c r="F1" s="294"/>
      <c r="G1" s="294"/>
      <c r="H1" s="294"/>
      <c r="I1" s="294"/>
      <c r="J1" s="294"/>
      <c r="K1" s="295" t="s">
        <v>33</v>
      </c>
      <c r="L1" s="294"/>
      <c r="M1" s="294"/>
    </row>
    <row r="2" spans="1:14" ht="15" customHeight="1">
      <c r="F2" s="294"/>
      <c r="G2" s="294"/>
      <c r="H2" s="294"/>
      <c r="I2" s="294"/>
      <c r="J2" s="294"/>
      <c r="K2" s="297" t="s">
        <v>32</v>
      </c>
      <c r="L2" s="294"/>
      <c r="M2" s="294"/>
    </row>
    <row r="3" spans="1:14" ht="15" customHeight="1">
      <c r="F3" s="294"/>
      <c r="G3" s="294"/>
      <c r="H3" s="294"/>
      <c r="I3" s="294"/>
      <c r="J3" s="294"/>
      <c r="K3" s="294"/>
      <c r="L3" s="294"/>
      <c r="M3" s="294"/>
    </row>
    <row r="4" spans="1:14" ht="15" customHeight="1">
      <c r="F4" s="294"/>
      <c r="G4" s="294"/>
      <c r="H4" s="294"/>
      <c r="I4" s="294"/>
      <c r="J4" s="294"/>
      <c r="K4" s="294"/>
      <c r="L4" s="294"/>
      <c r="M4" s="294"/>
    </row>
    <row r="5" spans="1:14" ht="15" customHeight="1">
      <c r="B5" s="295" t="s">
        <v>725</v>
      </c>
      <c r="C5" s="347" t="s">
        <v>965</v>
      </c>
      <c r="D5" s="347"/>
      <c r="E5" s="347"/>
      <c r="F5" s="347"/>
      <c r="G5" s="347"/>
    </row>
    <row r="6" spans="1:14" ht="15" customHeight="1">
      <c r="B6" s="297" t="s">
        <v>726</v>
      </c>
      <c r="C6" s="304" t="s">
        <v>966</v>
      </c>
      <c r="D6" s="304"/>
      <c r="E6" s="304"/>
      <c r="F6" s="304"/>
      <c r="G6" s="304"/>
      <c r="H6" s="305"/>
      <c r="I6" s="305"/>
      <c r="J6" s="305"/>
      <c r="K6" s="305"/>
      <c r="L6" s="305"/>
    </row>
    <row r="7" spans="1:14" ht="9.9499999999999993" customHeight="1" thickBot="1">
      <c r="B7" s="304"/>
      <c r="C7" s="304"/>
      <c r="D7" s="304"/>
      <c r="E7" s="304"/>
      <c r="F7" s="304"/>
      <c r="G7" s="304"/>
      <c r="H7" s="305"/>
      <c r="I7" s="305"/>
      <c r="J7" s="305"/>
      <c r="K7" s="305"/>
      <c r="L7" s="305"/>
      <c r="M7" s="305"/>
      <c r="N7" s="305"/>
    </row>
    <row r="8" spans="1:14" ht="3.75" customHeight="1" thickTop="1">
      <c r="A8" s="805"/>
      <c r="B8" s="805"/>
      <c r="C8" s="805"/>
      <c r="D8" s="806"/>
      <c r="E8" s="806"/>
      <c r="F8" s="805"/>
      <c r="G8" s="807"/>
      <c r="H8" s="807"/>
      <c r="I8" s="807"/>
      <c r="J8" s="807"/>
      <c r="K8" s="807"/>
      <c r="L8" s="805"/>
      <c r="M8" s="306"/>
      <c r="N8" s="307" t="s">
        <v>31</v>
      </c>
    </row>
    <row r="9" spans="1:14" ht="15" customHeight="1">
      <c r="A9" s="306"/>
      <c r="B9" s="350" t="s">
        <v>93</v>
      </c>
      <c r="C9" s="306"/>
      <c r="D9" s="808" t="s">
        <v>25</v>
      </c>
      <c r="E9" s="808"/>
      <c r="F9" s="1105" t="s">
        <v>54</v>
      </c>
      <c r="G9" s="1105"/>
      <c r="H9" s="1105"/>
      <c r="I9" s="1105"/>
      <c r="J9" s="1105"/>
      <c r="K9" s="1105"/>
      <c r="L9" s="1105"/>
      <c r="M9" s="306"/>
      <c r="N9" s="307"/>
    </row>
    <row r="10" spans="1:14" ht="15" customHeight="1">
      <c r="A10" s="306"/>
      <c r="B10" s="809" t="s">
        <v>94</v>
      </c>
      <c r="C10" s="306"/>
      <c r="D10" s="810" t="s">
        <v>22</v>
      </c>
      <c r="E10" s="808"/>
      <c r="F10" s="1106" t="s">
        <v>55</v>
      </c>
      <c r="G10" s="1106"/>
      <c r="H10" s="1106"/>
      <c r="I10" s="1106"/>
      <c r="J10" s="1106"/>
      <c r="K10" s="1106"/>
      <c r="L10" s="856"/>
      <c r="M10" s="306"/>
      <c r="N10" s="307"/>
    </row>
    <row r="11" spans="1:14" ht="15" customHeight="1">
      <c r="A11" s="306"/>
      <c r="B11" s="306"/>
      <c r="C11" s="306"/>
      <c r="D11" s="306"/>
      <c r="E11" s="810"/>
      <c r="F11" s="808" t="s">
        <v>95</v>
      </c>
      <c r="G11" s="1105" t="s">
        <v>96</v>
      </c>
      <c r="H11" s="1105"/>
      <c r="I11" s="1105" t="s">
        <v>97</v>
      </c>
      <c r="J11" s="1105"/>
      <c r="K11" s="808" t="s">
        <v>98</v>
      </c>
      <c r="L11" s="306"/>
      <c r="M11" s="808"/>
      <c r="N11" s="306"/>
    </row>
    <row r="12" spans="1:14" ht="15" customHeight="1">
      <c r="A12" s="306"/>
      <c r="B12" s="306"/>
      <c r="C12" s="306"/>
      <c r="D12" s="306"/>
      <c r="E12" s="810"/>
      <c r="F12" s="810" t="s">
        <v>99</v>
      </c>
      <c r="G12" s="1109" t="s">
        <v>100</v>
      </c>
      <c r="H12" s="1109"/>
      <c r="I12" s="1109" t="s">
        <v>101</v>
      </c>
      <c r="J12" s="1109"/>
      <c r="K12" s="810" t="s">
        <v>598</v>
      </c>
      <c r="L12" s="306"/>
      <c r="M12" s="808"/>
      <c r="N12" s="306"/>
    </row>
    <row r="13" spans="1:14" ht="15" customHeight="1">
      <c r="A13" s="306"/>
      <c r="B13" s="306"/>
      <c r="C13" s="306"/>
      <c r="D13" s="306"/>
      <c r="E13" s="810"/>
      <c r="F13" s="811" t="s">
        <v>102</v>
      </c>
      <c r="G13" s="845" t="s">
        <v>103</v>
      </c>
      <c r="H13" s="845" t="s">
        <v>104</v>
      </c>
      <c r="I13" s="846" t="s">
        <v>66</v>
      </c>
      <c r="J13" s="846" t="s">
        <v>67</v>
      </c>
      <c r="K13" s="845" t="s">
        <v>599</v>
      </c>
      <c r="L13" s="306"/>
      <c r="M13" s="808"/>
      <c r="N13" s="306"/>
    </row>
    <row r="14" spans="1:14" ht="3.75" customHeight="1">
      <c r="A14" s="814"/>
      <c r="B14" s="814"/>
      <c r="C14" s="814"/>
      <c r="D14" s="814"/>
      <c r="E14" s="814"/>
      <c r="F14" s="814"/>
      <c r="G14" s="814"/>
      <c r="H14" s="814"/>
      <c r="I14" s="814"/>
      <c r="J14" s="814"/>
      <c r="K14" s="814"/>
      <c r="L14" s="814"/>
      <c r="M14" s="308"/>
      <c r="N14" s="306"/>
    </row>
    <row r="15" spans="1:14" s="349" customFormat="1" ht="8.1" customHeight="1">
      <c r="B15" s="311"/>
      <c r="C15" s="313"/>
      <c r="D15" s="310"/>
      <c r="E15" s="311"/>
      <c r="F15" s="817"/>
      <c r="G15" s="817"/>
      <c r="H15" s="817"/>
      <c r="I15" s="817"/>
      <c r="J15" s="817"/>
      <c r="K15" s="817"/>
      <c r="L15" s="313"/>
      <c r="M15" s="313"/>
      <c r="N15" s="313"/>
    </row>
    <row r="16" spans="1:14" ht="15" customHeight="1">
      <c r="B16" s="912" t="s">
        <v>897</v>
      </c>
      <c r="C16" s="306"/>
      <c r="D16" s="522">
        <f>SUM(F16,G16,H16,I16,J16,K16)</f>
        <v>66</v>
      </c>
      <c r="E16" s="522"/>
      <c r="F16" s="523">
        <v>55</v>
      </c>
      <c r="G16" s="523">
        <v>11</v>
      </c>
      <c r="H16" s="525" t="s">
        <v>43</v>
      </c>
      <c r="I16" s="523" t="s">
        <v>43</v>
      </c>
      <c r="J16" s="523" t="s">
        <v>43</v>
      </c>
      <c r="K16" s="525" t="s">
        <v>43</v>
      </c>
      <c r="L16" s="306"/>
      <c r="M16" s="348"/>
      <c r="N16" s="306"/>
    </row>
    <row r="17" spans="2:14" s="349" customFormat="1" ht="15" customHeight="1">
      <c r="B17" s="913" t="s">
        <v>898</v>
      </c>
      <c r="C17" s="313"/>
      <c r="D17" s="522"/>
      <c r="L17" s="313"/>
      <c r="M17" s="311"/>
      <c r="N17" s="313"/>
    </row>
    <row r="18" spans="2:14" ht="18" customHeight="1">
      <c r="B18" s="912" t="s">
        <v>899</v>
      </c>
      <c r="C18" s="306"/>
      <c r="D18" s="522">
        <f t="shared" ref="D18:D59" si="0">SUM(F18,G18,H18,I18,J18,K18)</f>
        <v>66</v>
      </c>
      <c r="E18" s="525"/>
      <c r="F18" s="525">
        <v>51</v>
      </c>
      <c r="G18" s="525">
        <v>15</v>
      </c>
      <c r="H18" s="525" t="s">
        <v>43</v>
      </c>
      <c r="I18" s="525" t="s">
        <v>43</v>
      </c>
      <c r="J18" s="525" t="s">
        <v>43</v>
      </c>
      <c r="K18" s="525" t="s">
        <v>43</v>
      </c>
      <c r="L18" s="306"/>
      <c r="M18" s="348"/>
      <c r="N18" s="306"/>
    </row>
    <row r="19" spans="2:14" s="349" customFormat="1" ht="15" customHeight="1">
      <c r="B19" s="914" t="s">
        <v>900</v>
      </c>
      <c r="C19" s="313"/>
      <c r="D19" s="522"/>
      <c r="L19" s="313"/>
      <c r="M19" s="311"/>
      <c r="N19" s="313"/>
    </row>
    <row r="20" spans="2:14" s="349" customFormat="1" ht="18" customHeight="1">
      <c r="B20" s="912" t="s">
        <v>901</v>
      </c>
      <c r="C20" s="313"/>
      <c r="D20" s="522">
        <f t="shared" si="0"/>
        <v>66</v>
      </c>
      <c r="E20" s="522"/>
      <c r="F20" s="525">
        <v>66</v>
      </c>
      <c r="G20" s="525" t="s">
        <v>43</v>
      </c>
      <c r="H20" s="525" t="s">
        <v>43</v>
      </c>
      <c r="I20" s="525" t="s">
        <v>43</v>
      </c>
      <c r="J20" s="525" t="s">
        <v>43</v>
      </c>
      <c r="K20" s="525" t="s">
        <v>43</v>
      </c>
      <c r="L20" s="313"/>
      <c r="M20" s="313"/>
      <c r="N20" s="313"/>
    </row>
    <row r="21" spans="2:14" s="349" customFormat="1" ht="15" customHeight="1">
      <c r="B21" s="914" t="s">
        <v>902</v>
      </c>
      <c r="C21" s="306"/>
      <c r="D21" s="522"/>
      <c r="L21" s="817"/>
      <c r="M21" s="313"/>
      <c r="N21" s="313"/>
    </row>
    <row r="22" spans="2:14" s="349" customFormat="1" ht="18" customHeight="1">
      <c r="B22" s="912" t="s">
        <v>903</v>
      </c>
      <c r="C22" s="306"/>
      <c r="D22" s="522">
        <f t="shared" si="0"/>
        <v>44</v>
      </c>
      <c r="E22" s="525"/>
      <c r="F22" s="525">
        <v>44</v>
      </c>
      <c r="G22" s="525" t="s">
        <v>43</v>
      </c>
      <c r="H22" s="525" t="s">
        <v>43</v>
      </c>
      <c r="I22" s="525" t="s">
        <v>43</v>
      </c>
      <c r="J22" s="525" t="s">
        <v>43</v>
      </c>
      <c r="K22" s="525" t="s">
        <v>43</v>
      </c>
      <c r="L22" s="306"/>
      <c r="M22" s="313"/>
      <c r="N22" s="313"/>
    </row>
    <row r="23" spans="2:14" ht="15" customHeight="1">
      <c r="B23" s="914" t="s">
        <v>121</v>
      </c>
      <c r="C23" s="313"/>
      <c r="D23" s="522"/>
      <c r="L23" s="313"/>
      <c r="M23" s="306"/>
      <c r="N23" s="306"/>
    </row>
    <row r="24" spans="2:14" s="349" customFormat="1" ht="18" customHeight="1">
      <c r="B24" s="912" t="s">
        <v>904</v>
      </c>
      <c r="C24" s="313"/>
      <c r="D24" s="522">
        <f t="shared" si="0"/>
        <v>44</v>
      </c>
      <c r="E24" s="522"/>
      <c r="F24" s="525">
        <v>44</v>
      </c>
      <c r="G24" s="525" t="s">
        <v>43</v>
      </c>
      <c r="H24" s="525" t="s">
        <v>43</v>
      </c>
      <c r="I24" s="525" t="s">
        <v>43</v>
      </c>
      <c r="J24" s="525" t="s">
        <v>43</v>
      </c>
      <c r="K24" s="525" t="s">
        <v>43</v>
      </c>
      <c r="L24" s="313"/>
      <c r="M24" s="313"/>
      <c r="N24" s="313"/>
    </row>
    <row r="25" spans="2:14" ht="15" customHeight="1">
      <c r="B25" s="914" t="s">
        <v>905</v>
      </c>
      <c r="C25" s="313"/>
      <c r="D25" s="522"/>
      <c r="L25" s="306"/>
      <c r="M25" s="306"/>
      <c r="N25" s="306"/>
    </row>
    <row r="26" spans="2:14" s="349" customFormat="1" ht="18" customHeight="1">
      <c r="B26" s="912" t="s">
        <v>906</v>
      </c>
      <c r="C26" s="306"/>
      <c r="D26" s="522">
        <f t="shared" si="0"/>
        <v>44</v>
      </c>
      <c r="E26" s="525"/>
      <c r="F26" s="525">
        <v>44</v>
      </c>
      <c r="G26" s="525" t="s">
        <v>43</v>
      </c>
      <c r="H26" s="525" t="s">
        <v>43</v>
      </c>
      <c r="I26" s="525" t="s">
        <v>43</v>
      </c>
      <c r="J26" s="525" t="s">
        <v>43</v>
      </c>
      <c r="K26" s="525" t="s">
        <v>43</v>
      </c>
      <c r="L26" s="306"/>
      <c r="M26" s="313"/>
      <c r="N26" s="313"/>
    </row>
    <row r="27" spans="2:14" s="349" customFormat="1" ht="15" customHeight="1">
      <c r="B27" s="914" t="s">
        <v>907</v>
      </c>
      <c r="C27" s="313"/>
      <c r="D27" s="522"/>
      <c r="L27" s="313"/>
      <c r="M27" s="313"/>
      <c r="N27" s="313"/>
    </row>
    <row r="28" spans="2:14" s="349" customFormat="1" ht="18" customHeight="1">
      <c r="B28" s="912" t="s">
        <v>908</v>
      </c>
      <c r="C28" s="313"/>
      <c r="D28" s="522">
        <f t="shared" si="0"/>
        <v>40</v>
      </c>
      <c r="E28" s="522"/>
      <c r="F28" s="525">
        <v>40</v>
      </c>
      <c r="G28" s="525" t="s">
        <v>43</v>
      </c>
      <c r="H28" s="525" t="s">
        <v>43</v>
      </c>
      <c r="I28" s="525" t="s">
        <v>43</v>
      </c>
      <c r="J28" s="525" t="s">
        <v>43</v>
      </c>
      <c r="K28" s="525" t="s">
        <v>43</v>
      </c>
      <c r="L28" s="313"/>
      <c r="M28" s="313"/>
      <c r="N28" s="313"/>
    </row>
    <row r="29" spans="2:14" s="349" customFormat="1" ht="15" customHeight="1">
      <c r="B29" s="914" t="s">
        <v>909</v>
      </c>
      <c r="C29" s="306"/>
      <c r="D29" s="522"/>
      <c r="L29" s="313"/>
      <c r="M29" s="313"/>
      <c r="N29" s="313"/>
    </row>
    <row r="30" spans="2:14" s="349" customFormat="1" ht="18" customHeight="1">
      <c r="B30" s="912" t="s">
        <v>910</v>
      </c>
      <c r="C30" s="306"/>
      <c r="D30" s="522">
        <f t="shared" si="0"/>
        <v>40</v>
      </c>
      <c r="E30" s="525"/>
      <c r="F30" s="525">
        <v>40</v>
      </c>
      <c r="G30" s="525" t="s">
        <v>43</v>
      </c>
      <c r="H30" s="525" t="s">
        <v>43</v>
      </c>
      <c r="I30" s="525" t="s">
        <v>43</v>
      </c>
      <c r="J30" s="525" t="s">
        <v>43</v>
      </c>
      <c r="K30" s="525" t="s">
        <v>43</v>
      </c>
      <c r="L30" s="306"/>
      <c r="M30" s="313"/>
      <c r="N30" s="313"/>
    </row>
    <row r="31" spans="2:14" ht="15" customHeight="1">
      <c r="B31" s="914" t="s">
        <v>911</v>
      </c>
      <c r="C31" s="313"/>
      <c r="D31" s="522"/>
      <c r="E31" s="855"/>
      <c r="F31" s="857"/>
      <c r="G31" s="857"/>
      <c r="H31" s="857"/>
      <c r="I31" s="857"/>
      <c r="J31" s="857"/>
      <c r="K31" s="857"/>
      <c r="L31" s="306"/>
      <c r="M31" s="306"/>
      <c r="N31" s="306"/>
    </row>
    <row r="32" spans="2:14" ht="15" customHeight="1">
      <c r="B32" s="912" t="s">
        <v>912</v>
      </c>
      <c r="C32" s="313"/>
      <c r="D32" s="522">
        <f t="shared" si="0"/>
        <v>40</v>
      </c>
      <c r="E32" s="311"/>
      <c r="F32" s="525">
        <v>40</v>
      </c>
      <c r="G32" s="525" t="s">
        <v>43</v>
      </c>
      <c r="H32" s="525" t="s">
        <v>43</v>
      </c>
      <c r="I32" s="525" t="s">
        <v>43</v>
      </c>
      <c r="J32" s="525" t="s">
        <v>43</v>
      </c>
      <c r="K32" s="525" t="s">
        <v>43</v>
      </c>
      <c r="L32" s="313"/>
      <c r="M32" s="306"/>
      <c r="N32" s="306"/>
    </row>
    <row r="33" spans="2:14" ht="15" customHeight="1">
      <c r="B33" s="914" t="s">
        <v>913</v>
      </c>
      <c r="C33" s="313"/>
      <c r="D33" s="522"/>
      <c r="E33" s="855"/>
      <c r="F33" s="857"/>
      <c r="G33" s="857"/>
      <c r="H33" s="857"/>
      <c r="I33" s="857"/>
      <c r="J33" s="857"/>
      <c r="K33" s="857"/>
      <c r="L33" s="306"/>
      <c r="M33" s="306"/>
      <c r="N33" s="306"/>
    </row>
    <row r="34" spans="2:14" s="349" customFormat="1" ht="18" customHeight="1">
      <c r="B34" s="908" t="s">
        <v>122</v>
      </c>
      <c r="C34" s="306"/>
      <c r="D34" s="522">
        <f t="shared" si="0"/>
        <v>113709</v>
      </c>
      <c r="E34" s="525"/>
      <c r="F34" s="525">
        <v>17311</v>
      </c>
      <c r="G34" s="525">
        <v>15895</v>
      </c>
      <c r="H34" s="525">
        <v>23653</v>
      </c>
      <c r="I34" s="525">
        <v>10667</v>
      </c>
      <c r="J34" s="525">
        <v>16424</v>
      </c>
      <c r="K34" s="525">
        <v>29759</v>
      </c>
      <c r="L34" s="306"/>
      <c r="M34" s="313"/>
      <c r="N34" s="313"/>
    </row>
    <row r="35" spans="2:14" ht="15" customHeight="1">
      <c r="B35" s="911" t="s">
        <v>123</v>
      </c>
      <c r="C35" s="313"/>
      <c r="D35" s="522"/>
      <c r="E35" s="311"/>
      <c r="F35" s="817"/>
      <c r="G35" s="817"/>
      <c r="H35" s="817"/>
      <c r="I35" s="817"/>
      <c r="J35" s="817"/>
      <c r="K35" s="817"/>
      <c r="L35" s="313"/>
      <c r="M35" s="306"/>
      <c r="N35" s="306"/>
    </row>
    <row r="36" spans="2:14" s="349" customFormat="1" ht="20.100000000000001" customHeight="1">
      <c r="B36" s="908" t="s">
        <v>914</v>
      </c>
      <c r="C36" s="306"/>
      <c r="D36" s="522">
        <f t="shared" si="0"/>
        <v>8511</v>
      </c>
      <c r="E36" s="522"/>
      <c r="F36" s="525">
        <v>2649</v>
      </c>
      <c r="G36" s="525">
        <v>2954</v>
      </c>
      <c r="H36" s="525">
        <v>1944</v>
      </c>
      <c r="I36" s="525">
        <v>630</v>
      </c>
      <c r="J36" s="525">
        <v>282</v>
      </c>
      <c r="K36" s="525">
        <v>52</v>
      </c>
      <c r="L36" s="313"/>
      <c r="M36" s="313"/>
      <c r="N36" s="313"/>
    </row>
    <row r="37" spans="2:14" s="349" customFormat="1" ht="20.100000000000001" customHeight="1">
      <c r="B37" s="911" t="s">
        <v>798</v>
      </c>
      <c r="C37" s="306"/>
      <c r="D37" s="522"/>
      <c r="E37" s="522"/>
      <c r="F37" s="525"/>
      <c r="G37" s="525"/>
      <c r="H37" s="525"/>
      <c r="I37" s="525"/>
      <c r="J37" s="525"/>
      <c r="K37" s="525"/>
      <c r="L37" s="313"/>
      <c r="M37" s="313"/>
      <c r="N37" s="313"/>
    </row>
    <row r="38" spans="2:14" s="349" customFormat="1" ht="18" customHeight="1">
      <c r="B38" s="908" t="s">
        <v>124</v>
      </c>
      <c r="C38" s="306"/>
      <c r="D38" s="522">
        <f t="shared" si="0"/>
        <v>459</v>
      </c>
      <c r="E38" s="522"/>
      <c r="F38" s="525">
        <v>136</v>
      </c>
      <c r="G38" s="525">
        <v>134</v>
      </c>
      <c r="H38" s="525">
        <v>130</v>
      </c>
      <c r="I38" s="525">
        <v>42</v>
      </c>
      <c r="J38" s="525">
        <v>13</v>
      </c>
      <c r="K38" s="525">
        <v>4</v>
      </c>
      <c r="L38" s="313"/>
      <c r="M38" s="313"/>
      <c r="N38" s="313"/>
    </row>
    <row r="39" spans="2:14" s="349" customFormat="1" ht="15" customHeight="1">
      <c r="B39" s="911" t="s">
        <v>125</v>
      </c>
      <c r="C39" s="313"/>
      <c r="D39" s="522"/>
      <c r="E39" s="311"/>
      <c r="F39" s="858"/>
      <c r="G39" s="858"/>
      <c r="H39" s="858"/>
      <c r="I39" s="858"/>
      <c r="J39" s="858"/>
      <c r="K39" s="858"/>
      <c r="L39" s="313"/>
      <c r="M39" s="313"/>
      <c r="N39" s="313"/>
    </row>
    <row r="40" spans="2:14" ht="20.100000000000001" customHeight="1">
      <c r="B40" s="908" t="s">
        <v>126</v>
      </c>
      <c r="C40" s="306"/>
      <c r="D40" s="522">
        <f t="shared" ref="D40:D42" si="1">SUM(F40,G40,H40,I40,J40,K40)</f>
        <v>55713</v>
      </c>
      <c r="E40" s="525"/>
      <c r="F40" s="525">
        <v>18006</v>
      </c>
      <c r="G40" s="525">
        <v>7490</v>
      </c>
      <c r="H40" s="525">
        <v>10476</v>
      </c>
      <c r="I40" s="525">
        <v>6515</v>
      </c>
      <c r="J40" s="525">
        <v>8924</v>
      </c>
      <c r="K40" s="525">
        <v>4302</v>
      </c>
      <c r="L40" s="306"/>
      <c r="M40" s="306"/>
      <c r="N40" s="306"/>
    </row>
    <row r="41" spans="2:14" ht="20.100000000000001" customHeight="1">
      <c r="B41" s="911" t="s">
        <v>127</v>
      </c>
      <c r="C41" s="306"/>
      <c r="D41" s="522"/>
      <c r="E41" s="525"/>
      <c r="F41" s="525"/>
      <c r="G41" s="525"/>
      <c r="H41" s="525"/>
      <c r="I41" s="525"/>
      <c r="J41" s="525"/>
      <c r="K41" s="525"/>
      <c r="L41" s="306"/>
      <c r="M41" s="306"/>
      <c r="N41" s="306"/>
    </row>
    <row r="42" spans="2:14" ht="20.100000000000001" customHeight="1">
      <c r="B42" s="908" t="s">
        <v>915</v>
      </c>
      <c r="C42" s="306"/>
      <c r="D42" s="522">
        <f t="shared" si="1"/>
        <v>1955</v>
      </c>
      <c r="E42" s="525"/>
      <c r="F42" s="525">
        <v>435</v>
      </c>
      <c r="G42" s="525">
        <v>465</v>
      </c>
      <c r="H42" s="525">
        <v>670</v>
      </c>
      <c r="I42" s="525">
        <v>190</v>
      </c>
      <c r="J42" s="525">
        <v>117</v>
      </c>
      <c r="K42" s="525">
        <v>78</v>
      </c>
      <c r="L42" s="306"/>
      <c r="M42" s="306"/>
      <c r="N42" s="306"/>
    </row>
    <row r="43" spans="2:14" s="349" customFormat="1" ht="15" customHeight="1">
      <c r="B43" s="911" t="s">
        <v>128</v>
      </c>
      <c r="C43" s="313"/>
      <c r="D43" s="522"/>
      <c r="E43" s="311"/>
      <c r="F43" s="858"/>
      <c r="G43" s="858"/>
      <c r="H43" s="858"/>
      <c r="I43" s="858"/>
      <c r="J43" s="858"/>
      <c r="K43" s="858"/>
      <c r="L43" s="313"/>
      <c r="M43" s="313"/>
      <c r="N43" s="313"/>
    </row>
    <row r="44" spans="2:14" ht="20.100000000000001" customHeight="1">
      <c r="B44" s="908" t="s">
        <v>916</v>
      </c>
      <c r="C44" s="313"/>
      <c r="D44" s="522">
        <f t="shared" ref="D44" si="2">SUM(F44,G44,H44,I44,J44,K44)</f>
        <v>636</v>
      </c>
      <c r="E44" s="522"/>
      <c r="F44" s="525">
        <v>134</v>
      </c>
      <c r="G44" s="525">
        <v>153</v>
      </c>
      <c r="H44" s="525">
        <v>206</v>
      </c>
      <c r="I44" s="525">
        <v>118</v>
      </c>
      <c r="J44" s="525">
        <v>14</v>
      </c>
      <c r="K44" s="525">
        <v>11</v>
      </c>
      <c r="L44" s="313"/>
      <c r="M44" s="306"/>
      <c r="N44" s="306"/>
    </row>
    <row r="45" spans="2:14" ht="20.100000000000001" customHeight="1">
      <c r="B45" s="911" t="s">
        <v>129</v>
      </c>
      <c r="C45" s="313"/>
      <c r="D45" s="522"/>
      <c r="E45" s="522"/>
      <c r="F45" s="525"/>
      <c r="G45" s="525"/>
      <c r="H45" s="525"/>
      <c r="I45" s="525"/>
      <c r="J45" s="525"/>
      <c r="K45" s="525"/>
      <c r="L45" s="313"/>
      <c r="M45" s="306"/>
      <c r="N45" s="306"/>
    </row>
    <row r="46" spans="2:14" ht="20.100000000000001" customHeight="1">
      <c r="B46" s="908" t="s">
        <v>917</v>
      </c>
      <c r="C46" s="306"/>
      <c r="D46" s="522">
        <f t="shared" ref="D46" si="3">SUM(F46,G46,H46,I46,J46,K46)</f>
        <v>698</v>
      </c>
      <c r="E46" s="522"/>
      <c r="F46" s="525">
        <v>139</v>
      </c>
      <c r="G46" s="525">
        <v>157</v>
      </c>
      <c r="H46" s="525">
        <v>267</v>
      </c>
      <c r="I46" s="525">
        <v>108</v>
      </c>
      <c r="J46" s="525">
        <v>26</v>
      </c>
      <c r="K46" s="525">
        <v>1</v>
      </c>
      <c r="L46" s="306"/>
      <c r="M46" s="348"/>
      <c r="N46" s="306"/>
    </row>
    <row r="47" spans="2:14" ht="15" customHeight="1">
      <c r="B47" s="911" t="s">
        <v>130</v>
      </c>
      <c r="C47" s="313"/>
      <c r="D47" s="522"/>
      <c r="L47" s="313"/>
      <c r="M47" s="348"/>
      <c r="N47" s="306"/>
    </row>
    <row r="48" spans="2:14" s="349" customFormat="1" ht="18" customHeight="1">
      <c r="B48" s="915" t="s">
        <v>641</v>
      </c>
      <c r="C48" s="306"/>
      <c r="D48" s="522">
        <f t="shared" ref="D48" si="4">SUM(F48,G48,H48,I48,J48,K48)</f>
        <v>627</v>
      </c>
      <c r="E48" s="563"/>
      <c r="F48" s="647">
        <v>169</v>
      </c>
      <c r="G48" s="647">
        <v>180</v>
      </c>
      <c r="H48" s="647">
        <v>154</v>
      </c>
      <c r="I48" s="647">
        <v>106</v>
      </c>
      <c r="J48" s="647">
        <v>14</v>
      </c>
      <c r="K48" s="647">
        <v>4</v>
      </c>
      <c r="L48" s="306"/>
      <c r="M48" s="311"/>
      <c r="N48" s="313"/>
    </row>
    <row r="49" spans="1:14" ht="15" customHeight="1">
      <c r="B49" s="915" t="s">
        <v>131</v>
      </c>
      <c r="C49" s="313"/>
      <c r="D49" s="522"/>
      <c r="L49" s="313"/>
      <c r="M49" s="348"/>
      <c r="N49" s="306"/>
    </row>
    <row r="50" spans="1:14" ht="18" customHeight="1">
      <c r="B50" s="916" t="s">
        <v>132</v>
      </c>
      <c r="C50" s="306"/>
      <c r="D50" s="522"/>
      <c r="E50" s="522"/>
      <c r="F50" s="525"/>
      <c r="G50" s="525"/>
      <c r="H50" s="525"/>
      <c r="I50" s="525"/>
      <c r="J50" s="525"/>
      <c r="K50" s="525"/>
      <c r="L50" s="306"/>
      <c r="M50" s="306"/>
      <c r="N50" s="306"/>
    </row>
    <row r="51" spans="1:14" s="349" customFormat="1" ht="15" customHeight="1">
      <c r="B51" s="911" t="s">
        <v>133</v>
      </c>
      <c r="C51" s="313"/>
      <c r="D51" s="522"/>
      <c r="E51" s="311"/>
      <c r="L51" s="313"/>
      <c r="M51" s="313"/>
      <c r="N51" s="313"/>
    </row>
    <row r="52" spans="1:14" ht="18" customHeight="1">
      <c r="B52" s="908" t="s">
        <v>642</v>
      </c>
      <c r="C52" s="306"/>
      <c r="D52" s="522">
        <f t="shared" ref="D52" si="5">SUM(F52,G52,H52,I52,J52,K52)</f>
        <v>6246</v>
      </c>
      <c r="E52" s="563"/>
      <c r="F52" s="647">
        <v>1761</v>
      </c>
      <c r="G52" s="647">
        <v>2145</v>
      </c>
      <c r="H52" s="647">
        <v>1582</v>
      </c>
      <c r="I52" s="647">
        <v>677</v>
      </c>
      <c r="J52" s="647">
        <v>80</v>
      </c>
      <c r="K52" s="647">
        <v>1</v>
      </c>
      <c r="L52" s="306"/>
      <c r="M52" s="306"/>
      <c r="N52" s="306"/>
    </row>
    <row r="53" spans="1:14" s="349" customFormat="1" ht="15" customHeight="1">
      <c r="B53" s="911" t="s">
        <v>134</v>
      </c>
      <c r="C53" s="313"/>
      <c r="D53" s="522"/>
      <c r="E53" s="311"/>
      <c r="L53" s="313"/>
      <c r="M53" s="313"/>
      <c r="N53" s="313"/>
    </row>
    <row r="54" spans="1:14" s="349" customFormat="1" ht="18" customHeight="1">
      <c r="B54" s="908" t="s">
        <v>799</v>
      </c>
      <c r="C54" s="313"/>
      <c r="D54" s="522">
        <f t="shared" ref="D54" si="6">SUM(F54,G54,H54,I54,J54,K54)</f>
        <v>82751</v>
      </c>
      <c r="E54" s="522"/>
      <c r="F54" s="525">
        <v>15484</v>
      </c>
      <c r="G54" s="525">
        <v>11940</v>
      </c>
      <c r="H54" s="525">
        <v>13979</v>
      </c>
      <c r="I54" s="525">
        <v>20464</v>
      </c>
      <c r="J54" s="525">
        <v>14792</v>
      </c>
      <c r="K54" s="525">
        <v>6092</v>
      </c>
      <c r="L54" s="313"/>
      <c r="M54" s="313"/>
      <c r="N54" s="313"/>
    </row>
    <row r="55" spans="1:14" s="349" customFormat="1" ht="15.75" customHeight="1">
      <c r="B55" s="917" t="s">
        <v>856</v>
      </c>
      <c r="C55" s="313"/>
      <c r="D55" s="310"/>
      <c r="E55" s="311"/>
      <c r="L55" s="313"/>
      <c r="M55" s="313"/>
      <c r="N55" s="313"/>
    </row>
    <row r="56" spans="1:14" ht="20.100000000000001" customHeight="1">
      <c r="B56" s="908" t="s">
        <v>236</v>
      </c>
      <c r="C56" s="306"/>
      <c r="D56" s="522">
        <f t="shared" si="0"/>
        <v>45805</v>
      </c>
      <c r="E56" s="525"/>
      <c r="F56" s="525">
        <v>7426</v>
      </c>
      <c r="G56" s="525">
        <v>6247</v>
      </c>
      <c r="H56" s="525">
        <v>8425</v>
      </c>
      <c r="I56" s="525">
        <v>9536</v>
      </c>
      <c r="J56" s="525">
        <v>8278</v>
      </c>
      <c r="K56" s="525">
        <v>5893</v>
      </c>
      <c r="L56" s="306"/>
      <c r="M56" s="306"/>
      <c r="N56" s="306"/>
    </row>
    <row r="57" spans="1:14" ht="20.100000000000001" customHeight="1">
      <c r="B57" s="917" t="s">
        <v>800</v>
      </c>
      <c r="C57" s="306"/>
      <c r="D57" s="522"/>
      <c r="E57" s="525"/>
      <c r="F57" s="525"/>
      <c r="G57" s="525"/>
      <c r="H57" s="525"/>
      <c r="I57" s="525"/>
      <c r="J57" s="525"/>
      <c r="K57" s="525"/>
      <c r="L57" s="306"/>
      <c r="M57" s="306"/>
      <c r="N57" s="306"/>
    </row>
    <row r="58" spans="1:14" ht="20.100000000000001" customHeight="1">
      <c r="B58" s="908" t="s">
        <v>801</v>
      </c>
      <c r="C58" s="306"/>
      <c r="D58" s="522">
        <f t="shared" si="0"/>
        <v>922</v>
      </c>
      <c r="E58" s="525"/>
      <c r="F58" s="525">
        <v>314</v>
      </c>
      <c r="G58" s="525">
        <v>332</v>
      </c>
      <c r="H58" s="525">
        <v>252</v>
      </c>
      <c r="I58" s="525">
        <v>21</v>
      </c>
      <c r="J58" s="525">
        <v>3</v>
      </c>
      <c r="K58" s="525" t="s">
        <v>43</v>
      </c>
      <c r="L58" s="306"/>
      <c r="M58" s="306"/>
      <c r="N58" s="306"/>
    </row>
    <row r="59" spans="1:14" ht="20.100000000000001" customHeight="1">
      <c r="B59" s="908" t="s">
        <v>802</v>
      </c>
      <c r="C59" s="313"/>
      <c r="D59" s="522">
        <f t="shared" si="0"/>
        <v>14280</v>
      </c>
      <c r="E59" s="522"/>
      <c r="F59" s="525">
        <v>1929</v>
      </c>
      <c r="G59" s="525">
        <v>3256</v>
      </c>
      <c r="H59" s="525">
        <v>4084</v>
      </c>
      <c r="I59" s="525">
        <v>3405</v>
      </c>
      <c r="J59" s="525">
        <v>1493</v>
      </c>
      <c r="K59" s="525">
        <v>113</v>
      </c>
      <c r="L59" s="313"/>
      <c r="M59" s="306"/>
      <c r="N59" s="306"/>
    </row>
    <row r="60" spans="1:14" ht="8.1" customHeight="1">
      <c r="B60" s="908"/>
      <c r="C60" s="313"/>
      <c r="D60" s="522"/>
      <c r="E60" s="522"/>
      <c r="F60" s="525"/>
      <c r="G60" s="525"/>
      <c r="H60" s="525"/>
      <c r="I60" s="525"/>
      <c r="J60" s="525"/>
      <c r="K60" s="525"/>
      <c r="L60" s="313"/>
      <c r="M60" s="306"/>
      <c r="N60" s="306"/>
    </row>
    <row r="61" spans="1:14" ht="2.25" customHeight="1" thickBot="1">
      <c r="A61" s="829"/>
      <c r="B61" s="318" t="s">
        <v>240</v>
      </c>
      <c r="C61" s="318"/>
      <c r="D61" s="829">
        <v>8862</v>
      </c>
      <c r="E61" s="829"/>
      <c r="F61" s="829">
        <v>1249</v>
      </c>
      <c r="G61" s="829">
        <v>2475</v>
      </c>
      <c r="H61" s="829">
        <v>2548</v>
      </c>
      <c r="I61" s="829">
        <v>1966</v>
      </c>
      <c r="J61" s="829">
        <v>568</v>
      </c>
      <c r="K61" s="829">
        <v>56</v>
      </c>
      <c r="L61" s="829"/>
      <c r="M61" s="306"/>
      <c r="N61" s="306"/>
    </row>
    <row r="62" spans="1:14" s="411" customFormat="1" ht="15" customHeight="1">
      <c r="A62" s="502"/>
      <c r="F62" s="423"/>
      <c r="G62" s="423"/>
      <c r="L62" s="393" t="s">
        <v>0</v>
      </c>
    </row>
    <row r="63" spans="1:14" s="411" customFormat="1" ht="12" customHeight="1">
      <c r="A63" s="412"/>
      <c r="F63" s="424"/>
      <c r="G63" s="424"/>
      <c r="L63" s="394" t="s">
        <v>811</v>
      </c>
    </row>
    <row r="64" spans="1:14" s="414" customFormat="1" ht="12" customHeight="1">
      <c r="L64" s="393"/>
    </row>
    <row r="65" spans="2:14" s="414" customFormat="1" ht="12" customHeight="1">
      <c r="B65" s="401" t="s">
        <v>969</v>
      </c>
      <c r="L65" s="415"/>
    </row>
    <row r="66" spans="2:14">
      <c r="B66" s="417" t="s">
        <v>819</v>
      </c>
      <c r="M66" s="306"/>
      <c r="N66" s="306"/>
    </row>
    <row r="67" spans="2:14">
      <c r="B67" s="420" t="s">
        <v>820</v>
      </c>
      <c r="F67" s="306"/>
      <c r="G67" s="306"/>
      <c r="H67" s="306"/>
      <c r="I67" s="306"/>
      <c r="J67" s="306"/>
      <c r="K67" s="306"/>
      <c r="L67" s="306"/>
      <c r="M67" s="306"/>
      <c r="N67" s="306"/>
    </row>
    <row r="68" spans="2:14">
      <c r="F68" s="306"/>
      <c r="G68" s="306"/>
      <c r="H68" s="306"/>
      <c r="I68" s="306"/>
      <c r="J68" s="306"/>
      <c r="K68" s="306"/>
      <c r="L68" s="306"/>
      <c r="M68" s="306"/>
      <c r="N68" s="306"/>
    </row>
    <row r="69" spans="2:14">
      <c r="F69" s="306"/>
      <c r="G69" s="306"/>
      <c r="H69" s="306"/>
      <c r="I69" s="306"/>
      <c r="J69" s="306"/>
      <c r="K69" s="306"/>
      <c r="L69" s="306"/>
      <c r="M69" s="306"/>
      <c r="N69" s="306"/>
    </row>
    <row r="70" spans="2:14">
      <c r="F70" s="306"/>
      <c r="G70" s="306"/>
      <c r="H70" s="306"/>
      <c r="I70" s="306"/>
      <c r="J70" s="306"/>
      <c r="K70" s="306"/>
      <c r="L70" s="306"/>
      <c r="M70" s="306"/>
      <c r="N70" s="306"/>
    </row>
    <row r="71" spans="2:14">
      <c r="F71" s="306"/>
      <c r="G71" s="306"/>
      <c r="H71" s="306"/>
      <c r="I71" s="306"/>
      <c r="J71" s="306"/>
      <c r="K71" s="306"/>
      <c r="L71" s="306"/>
      <c r="M71" s="306"/>
      <c r="N71" s="306"/>
    </row>
    <row r="72" spans="2:14">
      <c r="F72" s="306"/>
      <c r="G72" s="306"/>
      <c r="H72" s="306"/>
      <c r="I72" s="306"/>
      <c r="J72" s="306"/>
      <c r="K72" s="306"/>
      <c r="L72" s="306"/>
      <c r="M72" s="306"/>
      <c r="N72" s="306"/>
    </row>
    <row r="73" spans="2:14">
      <c r="F73" s="306"/>
      <c r="G73" s="306"/>
      <c r="H73" s="306"/>
      <c r="I73" s="306"/>
      <c r="J73" s="306"/>
      <c r="K73" s="306"/>
      <c r="L73" s="306"/>
      <c r="M73" s="306"/>
      <c r="N73" s="306"/>
    </row>
    <row r="74" spans="2:14">
      <c r="F74" s="306"/>
      <c r="G74" s="306"/>
      <c r="H74" s="306"/>
      <c r="I74" s="306"/>
      <c r="J74" s="306"/>
      <c r="K74" s="306"/>
      <c r="L74" s="306"/>
      <c r="M74" s="306"/>
      <c r="N74" s="306"/>
    </row>
    <row r="75" spans="2:14">
      <c r="F75" s="306"/>
      <c r="G75" s="306"/>
      <c r="H75" s="306"/>
      <c r="I75" s="306"/>
      <c r="J75" s="306"/>
      <c r="K75" s="306"/>
      <c r="L75" s="306"/>
      <c r="M75" s="306"/>
      <c r="N75" s="306"/>
    </row>
    <row r="76" spans="2:14">
      <c r="F76" s="306"/>
      <c r="G76" s="306"/>
      <c r="H76" s="306"/>
      <c r="I76" s="306"/>
      <c r="J76" s="306"/>
      <c r="K76" s="306"/>
      <c r="L76" s="306"/>
      <c r="M76" s="306"/>
      <c r="N76" s="306"/>
    </row>
    <row r="77" spans="2:14">
      <c r="F77" s="306"/>
      <c r="G77" s="306"/>
      <c r="H77" s="306"/>
      <c r="I77" s="306"/>
      <c r="J77" s="306"/>
      <c r="K77" s="306"/>
      <c r="L77" s="306"/>
      <c r="M77" s="306"/>
      <c r="N77" s="306"/>
    </row>
    <row r="78" spans="2:14">
      <c r="F78" s="306"/>
      <c r="G78" s="306"/>
      <c r="H78" s="306"/>
      <c r="I78" s="306"/>
      <c r="J78" s="306"/>
      <c r="K78" s="306"/>
      <c r="L78" s="306"/>
      <c r="M78" s="306"/>
      <c r="N78" s="306"/>
    </row>
    <row r="79" spans="2:14">
      <c r="F79" s="306"/>
      <c r="G79" s="306"/>
      <c r="H79" s="306"/>
      <c r="I79" s="306"/>
      <c r="J79" s="306"/>
      <c r="K79" s="306"/>
      <c r="L79" s="306"/>
      <c r="M79" s="306"/>
      <c r="N79" s="306"/>
    </row>
    <row r="80" spans="2:14">
      <c r="F80" s="306"/>
      <c r="G80" s="306"/>
      <c r="H80" s="306"/>
      <c r="I80" s="306"/>
      <c r="J80" s="306"/>
      <c r="K80" s="306"/>
      <c r="L80" s="306"/>
      <c r="M80" s="306"/>
      <c r="N80" s="306"/>
    </row>
    <row r="81" spans="6:14">
      <c r="F81" s="306"/>
      <c r="G81" s="306"/>
      <c r="H81" s="306"/>
      <c r="I81" s="306"/>
      <c r="J81" s="306"/>
      <c r="K81" s="306"/>
      <c r="L81" s="306"/>
      <c r="M81" s="306"/>
      <c r="N81" s="306"/>
    </row>
    <row r="82" spans="6:14">
      <c r="F82" s="306"/>
      <c r="G82" s="306"/>
      <c r="H82" s="306"/>
      <c r="I82" s="306"/>
      <c r="J82" s="306"/>
      <c r="K82" s="306"/>
      <c r="L82" s="306"/>
      <c r="M82" s="306"/>
      <c r="N82" s="306"/>
    </row>
    <row r="83" spans="6:14">
      <c r="F83" s="306"/>
      <c r="G83" s="306"/>
      <c r="H83" s="306"/>
      <c r="I83" s="306"/>
      <c r="J83" s="306"/>
      <c r="K83" s="306"/>
      <c r="L83" s="306"/>
      <c r="M83" s="306"/>
      <c r="N83" s="306"/>
    </row>
    <row r="84" spans="6:14">
      <c r="F84" s="306"/>
      <c r="G84" s="306"/>
      <c r="H84" s="306"/>
      <c r="I84" s="306"/>
      <c r="J84" s="306"/>
      <c r="K84" s="306"/>
      <c r="L84" s="306"/>
      <c r="M84" s="306"/>
      <c r="N84" s="306"/>
    </row>
    <row r="85" spans="6:14">
      <c r="F85" s="306"/>
      <c r="G85" s="306"/>
      <c r="H85" s="306"/>
      <c r="I85" s="306"/>
      <c r="J85" s="306"/>
      <c r="K85" s="306"/>
      <c r="L85" s="306"/>
      <c r="M85" s="306"/>
      <c r="N85" s="306"/>
    </row>
    <row r="86" spans="6:14">
      <c r="F86" s="306"/>
      <c r="G86" s="306"/>
      <c r="H86" s="306"/>
      <c r="I86" s="306"/>
      <c r="J86" s="306"/>
      <c r="K86" s="306"/>
      <c r="L86" s="306"/>
      <c r="M86" s="306"/>
      <c r="N86" s="306"/>
    </row>
    <row r="87" spans="6:14">
      <c r="F87" s="306"/>
      <c r="G87" s="306"/>
      <c r="H87" s="306"/>
      <c r="I87" s="306"/>
      <c r="J87" s="306"/>
      <c r="K87" s="306"/>
      <c r="L87" s="306"/>
      <c r="M87" s="306"/>
      <c r="N87" s="306"/>
    </row>
    <row r="88" spans="6:14">
      <c r="F88" s="306"/>
      <c r="G88" s="306"/>
      <c r="H88" s="306"/>
      <c r="I88" s="306"/>
      <c r="J88" s="306"/>
      <c r="K88" s="306"/>
      <c r="L88" s="306"/>
      <c r="M88" s="306"/>
      <c r="N88" s="306"/>
    </row>
    <row r="89" spans="6:14">
      <c r="F89" s="306"/>
      <c r="G89" s="306"/>
      <c r="H89" s="306"/>
      <c r="I89" s="306"/>
      <c r="J89" s="306"/>
      <c r="K89" s="306"/>
      <c r="L89" s="306"/>
      <c r="M89" s="306"/>
      <c r="N89" s="306"/>
    </row>
    <row r="90" spans="6:14">
      <c r="F90" s="306"/>
      <c r="G90" s="306"/>
      <c r="H90" s="306"/>
      <c r="I90" s="306"/>
      <c r="J90" s="306"/>
      <c r="K90" s="306"/>
      <c r="L90" s="306"/>
      <c r="M90" s="306"/>
      <c r="N90" s="306"/>
    </row>
    <row r="91" spans="6:14">
      <c r="F91" s="306"/>
      <c r="G91" s="306"/>
      <c r="H91" s="306"/>
      <c r="I91" s="306"/>
      <c r="J91" s="306"/>
      <c r="K91" s="306"/>
      <c r="L91" s="306"/>
      <c r="M91" s="306"/>
      <c r="N91" s="306"/>
    </row>
    <row r="92" spans="6:14">
      <c r="F92" s="306"/>
      <c r="G92" s="306"/>
      <c r="H92" s="306"/>
      <c r="I92" s="306"/>
      <c r="J92" s="306"/>
      <c r="K92" s="306"/>
      <c r="L92" s="306"/>
      <c r="M92" s="306"/>
      <c r="N92" s="306"/>
    </row>
    <row r="93" spans="6:14">
      <c r="F93" s="306"/>
      <c r="G93" s="306"/>
      <c r="H93" s="306"/>
      <c r="I93" s="306"/>
      <c r="J93" s="306"/>
      <c r="K93" s="306"/>
      <c r="L93" s="306"/>
      <c r="M93" s="306"/>
      <c r="N93" s="306"/>
    </row>
    <row r="94" spans="6:14">
      <c r="F94" s="306"/>
      <c r="G94" s="306"/>
      <c r="H94" s="306"/>
      <c r="I94" s="306"/>
      <c r="J94" s="306"/>
      <c r="K94" s="306"/>
      <c r="L94" s="306"/>
      <c r="M94" s="306"/>
      <c r="N94" s="306"/>
    </row>
    <row r="95" spans="6:14">
      <c r="F95" s="306"/>
      <c r="G95" s="306"/>
      <c r="H95" s="306"/>
      <c r="I95" s="306"/>
      <c r="J95" s="306"/>
      <c r="K95" s="306"/>
      <c r="L95" s="306"/>
      <c r="M95" s="306"/>
      <c r="N95" s="306"/>
    </row>
    <row r="96" spans="6:14">
      <c r="F96" s="306"/>
      <c r="G96" s="306"/>
      <c r="H96" s="306"/>
      <c r="I96" s="306"/>
      <c r="J96" s="306"/>
      <c r="K96" s="306"/>
      <c r="L96" s="306"/>
      <c r="M96" s="306"/>
      <c r="N96" s="306"/>
    </row>
    <row r="97" spans="6:14">
      <c r="F97" s="306"/>
      <c r="G97" s="306"/>
      <c r="H97" s="306"/>
      <c r="I97" s="306"/>
      <c r="J97" s="306"/>
      <c r="K97" s="306"/>
      <c r="L97" s="306"/>
      <c r="M97" s="306"/>
      <c r="N97" s="306"/>
    </row>
    <row r="98" spans="6:14">
      <c r="F98" s="306"/>
      <c r="G98" s="306"/>
      <c r="H98" s="306"/>
      <c r="I98" s="306"/>
      <c r="J98" s="306"/>
      <c r="K98" s="306"/>
      <c r="L98" s="306"/>
      <c r="M98" s="306"/>
      <c r="N98" s="306"/>
    </row>
    <row r="99" spans="6:14">
      <c r="F99" s="306"/>
      <c r="G99" s="306"/>
      <c r="H99" s="306"/>
      <c r="I99" s="306"/>
      <c r="J99" s="306"/>
      <c r="K99" s="306"/>
      <c r="L99" s="306"/>
      <c r="M99" s="306"/>
      <c r="N99" s="306"/>
    </row>
    <row r="100" spans="6:14">
      <c r="F100" s="306"/>
      <c r="G100" s="306"/>
      <c r="H100" s="306"/>
      <c r="I100" s="306"/>
      <c r="J100" s="306"/>
      <c r="K100" s="306"/>
      <c r="L100" s="306"/>
      <c r="M100" s="306"/>
      <c r="N100" s="306"/>
    </row>
    <row r="101" spans="6:14">
      <c r="F101" s="306"/>
      <c r="G101" s="306"/>
      <c r="H101" s="306"/>
      <c r="I101" s="306"/>
      <c r="J101" s="306"/>
      <c r="K101" s="306"/>
      <c r="L101" s="306"/>
      <c r="M101" s="306"/>
      <c r="N101" s="306"/>
    </row>
    <row r="102" spans="6:14">
      <c r="F102" s="306"/>
      <c r="G102" s="306"/>
      <c r="H102" s="306"/>
      <c r="I102" s="306"/>
      <c r="J102" s="306"/>
      <c r="K102" s="306"/>
      <c r="L102" s="306"/>
      <c r="M102" s="306"/>
      <c r="N102" s="306"/>
    </row>
    <row r="103" spans="6:14">
      <c r="F103" s="306"/>
      <c r="G103" s="306"/>
      <c r="H103" s="306"/>
      <c r="I103" s="306"/>
      <c r="J103" s="306"/>
      <c r="K103" s="306"/>
      <c r="L103" s="306"/>
      <c r="M103" s="306"/>
      <c r="N103" s="306"/>
    </row>
    <row r="104" spans="6:14">
      <c r="F104" s="306"/>
      <c r="G104" s="306"/>
      <c r="H104" s="306"/>
      <c r="I104" s="306"/>
      <c r="J104" s="306"/>
      <c r="K104" s="306"/>
      <c r="L104" s="306"/>
      <c r="M104" s="306"/>
      <c r="N104" s="306"/>
    </row>
    <row r="105" spans="6:14">
      <c r="F105" s="306"/>
      <c r="G105" s="306"/>
      <c r="H105" s="306"/>
      <c r="I105" s="306"/>
      <c r="J105" s="306"/>
      <c r="K105" s="306"/>
      <c r="L105" s="306"/>
      <c r="M105" s="306"/>
      <c r="N105" s="306"/>
    </row>
    <row r="106" spans="6:14">
      <c r="F106" s="306"/>
      <c r="G106" s="306"/>
      <c r="H106" s="306"/>
      <c r="I106" s="306"/>
      <c r="J106" s="306"/>
      <c r="K106" s="306"/>
      <c r="L106" s="306"/>
      <c r="M106" s="306"/>
      <c r="N106" s="306"/>
    </row>
    <row r="107" spans="6:14">
      <c r="F107" s="306"/>
      <c r="G107" s="306"/>
      <c r="H107" s="306"/>
      <c r="I107" s="306"/>
      <c r="J107" s="306"/>
      <c r="K107" s="306"/>
      <c r="L107" s="306"/>
      <c r="M107" s="306"/>
      <c r="N107" s="306"/>
    </row>
    <row r="108" spans="6:14">
      <c r="F108" s="306"/>
      <c r="G108" s="306"/>
      <c r="H108" s="306"/>
      <c r="I108" s="306"/>
      <c r="J108" s="306"/>
      <c r="K108" s="306"/>
      <c r="L108" s="306"/>
      <c r="M108" s="306"/>
      <c r="N108" s="306"/>
    </row>
    <row r="109" spans="6:14">
      <c r="F109" s="306"/>
      <c r="G109" s="306"/>
      <c r="H109" s="306"/>
      <c r="I109" s="306"/>
      <c r="J109" s="306"/>
      <c r="K109" s="306"/>
      <c r="L109" s="306"/>
      <c r="M109" s="306"/>
      <c r="N109" s="306"/>
    </row>
    <row r="110" spans="6:14">
      <c r="F110" s="306"/>
      <c r="G110" s="306"/>
      <c r="H110" s="306"/>
      <c r="I110" s="306"/>
      <c r="J110" s="306"/>
      <c r="K110" s="306"/>
      <c r="L110" s="306"/>
      <c r="M110" s="306"/>
      <c r="N110" s="306"/>
    </row>
    <row r="111" spans="6:14">
      <c r="F111" s="306"/>
      <c r="G111" s="306"/>
      <c r="H111" s="306"/>
      <c r="I111" s="306"/>
      <c r="J111" s="306"/>
      <c r="K111" s="306"/>
      <c r="L111" s="306"/>
      <c r="M111" s="306"/>
      <c r="N111" s="306"/>
    </row>
    <row r="112" spans="6:14">
      <c r="F112" s="306"/>
      <c r="G112" s="306"/>
      <c r="H112" s="306"/>
      <c r="I112" s="306"/>
      <c r="J112" s="306"/>
      <c r="K112" s="306"/>
      <c r="L112" s="306"/>
      <c r="M112" s="306"/>
      <c r="N112" s="306"/>
    </row>
    <row r="113" spans="6:14">
      <c r="F113" s="306"/>
      <c r="G113" s="306"/>
      <c r="H113" s="306"/>
      <c r="I113" s="306"/>
      <c r="J113" s="306"/>
      <c r="K113" s="306"/>
      <c r="L113" s="306"/>
      <c r="M113" s="306"/>
      <c r="N113" s="306"/>
    </row>
    <row r="114" spans="6:14">
      <c r="F114" s="306"/>
      <c r="G114" s="306"/>
      <c r="H114" s="306"/>
      <c r="I114" s="306"/>
      <c r="J114" s="306"/>
      <c r="K114" s="306"/>
      <c r="L114" s="306"/>
      <c r="M114" s="306"/>
      <c r="N114" s="306"/>
    </row>
    <row r="115" spans="6:14">
      <c r="F115" s="306"/>
      <c r="G115" s="306"/>
      <c r="H115" s="306"/>
      <c r="I115" s="306"/>
      <c r="J115" s="306"/>
      <c r="K115" s="306"/>
      <c r="L115" s="306"/>
      <c r="M115" s="306"/>
      <c r="N115" s="306"/>
    </row>
    <row r="116" spans="6:14">
      <c r="F116" s="306"/>
      <c r="G116" s="306"/>
      <c r="H116" s="306"/>
      <c r="I116" s="306"/>
      <c r="J116" s="306"/>
      <c r="K116" s="306"/>
      <c r="L116" s="306"/>
      <c r="M116" s="306"/>
      <c r="N116" s="306"/>
    </row>
    <row r="117" spans="6:14">
      <c r="F117" s="306"/>
      <c r="G117" s="306"/>
      <c r="H117" s="306"/>
      <c r="I117" s="306"/>
      <c r="J117" s="306"/>
      <c r="K117" s="306"/>
      <c r="L117" s="306"/>
      <c r="M117" s="306"/>
      <c r="N117" s="306"/>
    </row>
    <row r="118" spans="6:14">
      <c r="F118" s="306"/>
      <c r="G118" s="306"/>
      <c r="H118" s="306"/>
      <c r="I118" s="306"/>
      <c r="J118" s="306"/>
      <c r="K118" s="306"/>
      <c r="L118" s="306"/>
      <c r="M118" s="306"/>
      <c r="N118" s="306"/>
    </row>
    <row r="119" spans="6:14">
      <c r="F119" s="306"/>
      <c r="G119" s="306"/>
      <c r="H119" s="306"/>
      <c r="I119" s="306"/>
      <c r="J119" s="306"/>
      <c r="K119" s="306"/>
      <c r="L119" s="306"/>
      <c r="M119" s="306"/>
      <c r="N119" s="306"/>
    </row>
    <row r="120" spans="6:14">
      <c r="F120" s="306"/>
      <c r="G120" s="306"/>
      <c r="H120" s="306"/>
      <c r="I120" s="306"/>
      <c r="J120" s="306"/>
      <c r="K120" s="306"/>
      <c r="L120" s="306"/>
      <c r="M120" s="306"/>
      <c r="N120" s="306"/>
    </row>
    <row r="121" spans="6:14">
      <c r="F121" s="306"/>
      <c r="G121" s="306"/>
      <c r="H121" s="306"/>
      <c r="I121" s="306"/>
      <c r="J121" s="306"/>
      <c r="K121" s="306"/>
      <c r="L121" s="306"/>
      <c r="M121" s="306"/>
      <c r="N121" s="306"/>
    </row>
    <row r="122" spans="6:14">
      <c r="F122" s="306"/>
      <c r="G122" s="306"/>
      <c r="H122" s="306"/>
      <c r="I122" s="306"/>
      <c r="J122" s="306"/>
      <c r="K122" s="306"/>
      <c r="L122" s="306"/>
      <c r="M122" s="306"/>
      <c r="N122" s="306"/>
    </row>
    <row r="123" spans="6:14">
      <c r="F123" s="306"/>
      <c r="G123" s="306"/>
      <c r="H123" s="306"/>
      <c r="I123" s="306"/>
      <c r="J123" s="306"/>
      <c r="K123" s="306"/>
      <c r="L123" s="306"/>
      <c r="M123" s="306"/>
      <c r="N123" s="306"/>
    </row>
    <row r="124" spans="6:14">
      <c r="F124" s="306"/>
      <c r="G124" s="306"/>
      <c r="H124" s="306"/>
      <c r="I124" s="306"/>
      <c r="J124" s="306"/>
      <c r="K124" s="306"/>
      <c r="L124" s="306"/>
      <c r="M124" s="306"/>
      <c r="N124" s="306"/>
    </row>
    <row r="125" spans="6:14">
      <c r="F125" s="306"/>
      <c r="G125" s="306"/>
      <c r="H125" s="306"/>
      <c r="I125" s="306"/>
      <c r="J125" s="306"/>
      <c r="K125" s="306"/>
      <c r="L125" s="306"/>
      <c r="M125" s="306"/>
      <c r="N125" s="306"/>
    </row>
    <row r="126" spans="6:14">
      <c r="F126" s="306"/>
      <c r="G126" s="306"/>
      <c r="H126" s="306"/>
      <c r="I126" s="306"/>
      <c r="J126" s="306"/>
      <c r="K126" s="306"/>
      <c r="L126" s="306"/>
      <c r="M126" s="306"/>
      <c r="N126" s="306"/>
    </row>
    <row r="127" spans="6:14">
      <c r="F127" s="306"/>
      <c r="G127" s="306"/>
      <c r="H127" s="306"/>
      <c r="I127" s="306"/>
      <c r="J127" s="306"/>
      <c r="K127" s="306"/>
      <c r="L127" s="306"/>
      <c r="M127" s="306"/>
      <c r="N127" s="306"/>
    </row>
    <row r="128" spans="6:14">
      <c r="F128" s="306"/>
      <c r="G128" s="306"/>
      <c r="H128" s="306"/>
      <c r="I128" s="306"/>
      <c r="J128" s="306"/>
      <c r="K128" s="306"/>
      <c r="L128" s="306"/>
      <c r="M128" s="306"/>
      <c r="N128" s="306"/>
    </row>
    <row r="129" spans="6:14">
      <c r="F129" s="306"/>
      <c r="G129" s="306"/>
      <c r="H129" s="306"/>
      <c r="I129" s="306"/>
      <c r="J129" s="306"/>
      <c r="K129" s="306"/>
      <c r="L129" s="306"/>
      <c r="M129" s="306"/>
      <c r="N129" s="306"/>
    </row>
    <row r="130" spans="6:14">
      <c r="F130" s="306"/>
      <c r="G130" s="306"/>
      <c r="H130" s="306"/>
      <c r="I130" s="306"/>
      <c r="J130" s="306"/>
      <c r="K130" s="306"/>
      <c r="L130" s="306"/>
      <c r="M130" s="306"/>
      <c r="N130" s="306"/>
    </row>
    <row r="131" spans="6:14">
      <c r="F131" s="306"/>
      <c r="G131" s="306"/>
      <c r="H131" s="306"/>
      <c r="I131" s="306"/>
      <c r="J131" s="306"/>
      <c r="K131" s="306"/>
      <c r="L131" s="306"/>
      <c r="M131" s="306"/>
      <c r="N131" s="306"/>
    </row>
    <row r="132" spans="6:14">
      <c r="F132" s="306"/>
      <c r="G132" s="306"/>
      <c r="H132" s="306"/>
      <c r="I132" s="306"/>
      <c r="J132" s="306"/>
      <c r="K132" s="306"/>
      <c r="L132" s="306"/>
      <c r="M132" s="306"/>
      <c r="N132" s="306"/>
    </row>
    <row r="133" spans="6:14">
      <c r="F133" s="306"/>
      <c r="G133" s="306"/>
      <c r="H133" s="306"/>
      <c r="I133" s="306"/>
      <c r="J133" s="306"/>
      <c r="K133" s="306"/>
      <c r="L133" s="306"/>
      <c r="M133" s="306"/>
      <c r="N133" s="306"/>
    </row>
    <row r="134" spans="6:14">
      <c r="F134" s="306"/>
      <c r="G134" s="306"/>
      <c r="H134" s="306"/>
      <c r="I134" s="306"/>
      <c r="J134" s="306"/>
      <c r="K134" s="306"/>
      <c r="L134" s="306"/>
      <c r="M134" s="306"/>
      <c r="N134" s="306"/>
    </row>
    <row r="135" spans="6:14">
      <c r="F135" s="306"/>
      <c r="G135" s="306"/>
      <c r="H135" s="306"/>
      <c r="I135" s="306"/>
      <c r="J135" s="306"/>
      <c r="K135" s="306"/>
      <c r="L135" s="306"/>
      <c r="M135" s="306"/>
      <c r="N135" s="306"/>
    </row>
    <row r="136" spans="6:14">
      <c r="F136" s="306"/>
      <c r="G136" s="306"/>
      <c r="H136" s="306"/>
      <c r="I136" s="306"/>
      <c r="J136" s="306"/>
      <c r="K136" s="306"/>
      <c r="L136" s="306"/>
      <c r="M136" s="306"/>
      <c r="N136" s="306"/>
    </row>
    <row r="137" spans="6:14">
      <c r="F137" s="306"/>
      <c r="G137" s="306"/>
      <c r="H137" s="306"/>
      <c r="I137" s="306"/>
      <c r="J137" s="306"/>
      <c r="K137" s="306"/>
      <c r="L137" s="306"/>
      <c r="M137" s="306"/>
      <c r="N137" s="306"/>
    </row>
  </sheetData>
  <mergeCells count="6">
    <mergeCell ref="F9:L9"/>
    <mergeCell ref="G11:H11"/>
    <mergeCell ref="I11:J11"/>
    <mergeCell ref="G12:H12"/>
    <mergeCell ref="I12:J12"/>
    <mergeCell ref="F10:K10"/>
  </mergeCells>
  <printOptions horizontalCentered="1"/>
  <pageMargins left="0.39370078740157499" right="0.39370078740157499" top="0.74803149606299202" bottom="0.511811023622047" header="0.118110236220472" footer="0.39370078740157499"/>
  <pageSetup paperSize="9" scale="7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38</vt:i4>
      </vt:variant>
    </vt:vector>
  </HeadingPairs>
  <TitlesOfParts>
    <vt:vector size="77" baseType="lpstr">
      <vt:lpstr>4.1</vt:lpstr>
      <vt:lpstr>4.2</vt:lpstr>
      <vt:lpstr>4.3</vt:lpstr>
      <vt:lpstr>4.4</vt:lpstr>
      <vt:lpstr>4.4 (2)</vt:lpstr>
      <vt:lpstr>4.5</vt:lpstr>
      <vt:lpstr>4.5 (2) </vt:lpstr>
      <vt:lpstr>4.6a</vt:lpstr>
      <vt:lpstr>4.6b</vt:lpstr>
      <vt:lpstr>4.6c</vt:lpstr>
      <vt:lpstr>4.6d</vt:lpstr>
      <vt:lpstr>4.6e</vt:lpstr>
      <vt:lpstr>4.7</vt:lpstr>
      <vt:lpstr>4.8</vt:lpstr>
      <vt:lpstr>4.9 </vt:lpstr>
      <vt:lpstr>4.10</vt:lpstr>
      <vt:lpstr>4.11</vt:lpstr>
      <vt:lpstr>4.11 (2)</vt:lpstr>
      <vt:lpstr>4.12</vt:lpstr>
      <vt:lpstr>4.13a(new)</vt:lpstr>
      <vt:lpstr>4.13b(new)</vt:lpstr>
      <vt:lpstr>4.14a(new)</vt:lpstr>
      <vt:lpstr>4.14b(new)</vt:lpstr>
      <vt:lpstr>4.15a (new)</vt:lpstr>
      <vt:lpstr>4.15b(new)</vt:lpstr>
      <vt:lpstr>4.16</vt:lpstr>
      <vt:lpstr>4.17 (new)</vt:lpstr>
      <vt:lpstr>4.18(1)</vt:lpstr>
      <vt:lpstr>4.19(i)</vt:lpstr>
      <vt:lpstr>4.20</vt:lpstr>
      <vt:lpstr>4.21</vt:lpstr>
      <vt:lpstr>4.21 (2)</vt:lpstr>
      <vt:lpstr>4.21 (3)</vt:lpstr>
      <vt:lpstr>4.22</vt:lpstr>
      <vt:lpstr>4.22 (2)</vt:lpstr>
      <vt:lpstr>4.22 (3)</vt:lpstr>
      <vt:lpstr>4.23</vt:lpstr>
      <vt:lpstr>4.24</vt:lpstr>
      <vt:lpstr>4.25</vt:lpstr>
      <vt:lpstr>'4.1'!Print_Area</vt:lpstr>
      <vt:lpstr>'4.10'!Print_Area</vt:lpstr>
      <vt:lpstr>'4.11'!Print_Area</vt:lpstr>
      <vt:lpstr>'4.11 (2)'!Print_Area</vt:lpstr>
      <vt:lpstr>'4.12'!Print_Area</vt:lpstr>
      <vt:lpstr>'4.13a(new)'!Print_Area</vt:lpstr>
      <vt:lpstr>'4.13b(new)'!Print_Area</vt:lpstr>
      <vt:lpstr>'4.14a(new)'!Print_Area</vt:lpstr>
      <vt:lpstr>'4.14b(new)'!Print_Area</vt:lpstr>
      <vt:lpstr>'4.15a (new)'!Print_Area</vt:lpstr>
      <vt:lpstr>'4.15b(new)'!Print_Area</vt:lpstr>
      <vt:lpstr>'4.16'!Print_Area</vt:lpstr>
      <vt:lpstr>'4.17 (new)'!Print_Area</vt:lpstr>
      <vt:lpstr>'4.18(1)'!Print_Area</vt:lpstr>
      <vt:lpstr>'4.19(i)'!Print_Area</vt:lpstr>
      <vt:lpstr>'4.2'!Print_Area</vt:lpstr>
      <vt:lpstr>'4.20'!Print_Area</vt:lpstr>
      <vt:lpstr>'4.21'!Print_Area</vt:lpstr>
      <vt:lpstr>'4.21 (2)'!Print_Area</vt:lpstr>
      <vt:lpstr>'4.21 (3)'!Print_Area</vt:lpstr>
      <vt:lpstr>'4.22'!Print_Area</vt:lpstr>
      <vt:lpstr>'4.22 (2)'!Print_Area</vt:lpstr>
      <vt:lpstr>'4.22 (3)'!Print_Area</vt:lpstr>
      <vt:lpstr>'4.23'!Print_Area</vt:lpstr>
      <vt:lpstr>'4.24'!Print_Area</vt:lpstr>
      <vt:lpstr>'4.3'!Print_Area</vt:lpstr>
      <vt:lpstr>'4.4'!Print_Area</vt:lpstr>
      <vt:lpstr>'4.4 (2)'!Print_Area</vt:lpstr>
      <vt:lpstr>'4.5'!Print_Area</vt:lpstr>
      <vt:lpstr>'4.5 (2) '!Print_Area</vt:lpstr>
      <vt:lpstr>'4.6a'!Print_Area</vt:lpstr>
      <vt:lpstr>'4.6b'!Print_Area</vt:lpstr>
      <vt:lpstr>'4.6c'!Print_Area</vt:lpstr>
      <vt:lpstr>'4.6d'!Print_Area</vt:lpstr>
      <vt:lpstr>'4.6e'!Print_Area</vt:lpstr>
      <vt:lpstr>'4.7'!Print_Area</vt:lpstr>
      <vt:lpstr>'4.8'!Print_Area</vt:lpstr>
      <vt:lpstr>'4.9 '!Print_Area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zahidi</dc:creator>
  <cp:lastModifiedBy>Nur Diyana Abdul Aziz</cp:lastModifiedBy>
  <cp:lastPrinted>2023-11-20T06:43:02Z</cp:lastPrinted>
  <dcterms:created xsi:type="dcterms:W3CDTF">2015-04-09T06:52:42Z</dcterms:created>
  <dcterms:modified xsi:type="dcterms:W3CDTF">2023-11-20T08:50:03Z</dcterms:modified>
</cp:coreProperties>
</file>