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NAL AES-PPPMAS 2022 (TR2021)\PR PPPMAS 2022\"/>
    </mc:Choice>
  </mc:AlternateContent>
  <xr:revisionPtr revIDLastSave="0" documentId="13_ncr:1_{9FB11C2F-B0E5-4379-9EAC-30B77235275C}" xr6:coauthVersionLast="36" xr6:coauthVersionMax="47" xr10:uidLastSave="{00000000-0000-0000-0000-000000000000}"/>
  <bookViews>
    <workbookView xWindow="-105" yWindow="-105" windowWidth="22155" windowHeight="12075" tabRatio="902" activeTab="14" xr2:uid="{00000000-000D-0000-FFFF-FFFF00000000}"/>
  </bookViews>
  <sheets>
    <sheet name="Jad1" sheetId="76" r:id="rId1"/>
    <sheet name="Jad1.1" sheetId="79" r:id="rId2"/>
    <sheet name="Jad1.2" sheetId="80" r:id="rId3"/>
    <sheet name="Jad2" sheetId="81" r:id="rId4"/>
    <sheet name="Jad2.1" sheetId="82" r:id="rId5"/>
    <sheet name="Jad2.2" sheetId="83" r:id="rId6"/>
    <sheet name="Jad3" sheetId="84" r:id="rId7"/>
    <sheet name="Jad3.1" sheetId="85" r:id="rId8"/>
    <sheet name="Jad3.2" sheetId="86" r:id="rId9"/>
    <sheet name="Jad4" sheetId="87" r:id="rId10"/>
    <sheet name="Jad5" sheetId="88" r:id="rId11"/>
    <sheet name="Jad5.1" sheetId="89" r:id="rId12"/>
    <sheet name="Jad5.2" sheetId="90" r:id="rId13"/>
    <sheet name="Jad6" sheetId="91" r:id="rId14"/>
    <sheet name="Jad6.1" sheetId="92" r:id="rId15"/>
    <sheet name="Jad6.2" sheetId="93" r:id="rId16"/>
    <sheet name="Jad7" sheetId="94" r:id="rId17"/>
  </sheets>
  <definedNames>
    <definedName name="a" localSheetId="0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>#REF!</definedName>
    <definedName name="aa" localSheetId="4">#REF!</definedName>
    <definedName name="aa" localSheetId="5">#REF!</definedName>
    <definedName name="aa" localSheetId="8">#REF!</definedName>
    <definedName name="aa">#REF!</definedName>
    <definedName name="aku" localSheetId="0">#REF!</definedName>
    <definedName name="aku" localSheetId="1">#REF!</definedName>
    <definedName name="aku" localSheetId="2">#REF!</definedName>
    <definedName name="aku" localSheetId="4">#REF!</definedName>
    <definedName name="aku" localSheetId="5">#REF!</definedName>
    <definedName name="aku" localSheetId="7">#REF!</definedName>
    <definedName name="aku" localSheetId="8">#REF!</definedName>
    <definedName name="aku" localSheetId="11">#REF!</definedName>
    <definedName name="aku" localSheetId="12">#REF!</definedName>
    <definedName name="aku" localSheetId="16">#REF!</definedName>
    <definedName name="aku">#REF!</definedName>
    <definedName name="anu" localSheetId="0">#REF!</definedName>
    <definedName name="anu" localSheetId="1">#REF!</definedName>
    <definedName name="anu" localSheetId="2">#REF!</definedName>
    <definedName name="anu" localSheetId="4">#REF!</definedName>
    <definedName name="anu" localSheetId="5">#REF!</definedName>
    <definedName name="anu" localSheetId="7">#REF!</definedName>
    <definedName name="anu" localSheetId="8">#REF!</definedName>
    <definedName name="anu" localSheetId="11">#REF!</definedName>
    <definedName name="anu" localSheetId="12">#REF!</definedName>
    <definedName name="anu" localSheetId="16">#REF!</definedName>
    <definedName name="anu">#REF!</definedName>
    <definedName name="b" localSheetId="0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11">#REF!</definedName>
    <definedName name="b" localSheetId="12">#REF!</definedName>
    <definedName name="b" localSheetId="13">#REF!</definedName>
    <definedName name="b" localSheetId="14">#REF!</definedName>
    <definedName name="b" localSheetId="15">#REF!</definedName>
    <definedName name="b" localSheetId="16">#REF!</definedName>
    <definedName name="b">#REF!</definedName>
    <definedName name="bapak" localSheetId="0">#REF!</definedName>
    <definedName name="bapak" localSheetId="1">#REF!</definedName>
    <definedName name="bapak" localSheetId="2">#REF!</definedName>
    <definedName name="bapak" localSheetId="4">#REF!</definedName>
    <definedName name="bapak" localSheetId="5">#REF!</definedName>
    <definedName name="bapak" localSheetId="7">#REF!</definedName>
    <definedName name="bapak" localSheetId="8">#REF!</definedName>
    <definedName name="bapak" localSheetId="11">#REF!</definedName>
    <definedName name="bapak" localSheetId="12">#REF!</definedName>
    <definedName name="bapak" localSheetId="16">#REF!</definedName>
    <definedName name="bapak">#REF!</definedName>
    <definedName name="d" localSheetId="0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 localSheetId="11">#REF!</definedName>
    <definedName name="d" localSheetId="12">#REF!</definedName>
    <definedName name="d" localSheetId="16">#REF!</definedName>
    <definedName name="d">#REF!</definedName>
    <definedName name="hkyio" localSheetId="4">#REF!</definedName>
    <definedName name="hkyio" localSheetId="5">#REF!</definedName>
    <definedName name="hkyio">#REF!</definedName>
    <definedName name="NEW" localSheetId="0">#REF!</definedName>
    <definedName name="NEW" localSheetId="1">#REF!</definedName>
    <definedName name="NEW" localSheetId="2">#REF!</definedName>
    <definedName name="NEW" localSheetId="3">#REF!</definedName>
    <definedName name="NEW" localSheetId="4">#REF!</definedName>
    <definedName name="NEW" localSheetId="5">#REF!</definedName>
    <definedName name="NEW" localSheetId="6">#REF!</definedName>
    <definedName name="NEW" localSheetId="7">#REF!</definedName>
    <definedName name="NEW" localSheetId="8">#REF!</definedName>
    <definedName name="NEW" localSheetId="9">#REF!</definedName>
    <definedName name="NEW" localSheetId="11">#REF!</definedName>
    <definedName name="NEW" localSheetId="12">#REF!</definedName>
    <definedName name="NEW" localSheetId="16">#REF!</definedName>
    <definedName name="NEW">#REF!</definedName>
    <definedName name="_xlnm.Print_Area" localSheetId="0">'Jad1'!$A$1:$T$50</definedName>
    <definedName name="_xlnm.Print_Area" localSheetId="1">'Jad1.1'!$A$1:$T$46</definedName>
    <definedName name="_xlnm.Print_Area" localSheetId="2">'Jad1.2'!$A$1:$T$46</definedName>
    <definedName name="_xlnm.Print_Area" localSheetId="3">'Jad2'!$A$1:$Q$40</definedName>
    <definedName name="_xlnm.Print_Area" localSheetId="4">'Jad2.1'!$A$1:$Q$41</definedName>
    <definedName name="_xlnm.Print_Area" localSheetId="5">'Jad2.2'!$A$1:$Q$40</definedName>
    <definedName name="_xlnm.Print_Area" localSheetId="6">'Jad3'!$A$1:$R$53</definedName>
    <definedName name="_xlnm.Print_Area" localSheetId="7">'Jad3.1'!$A$1:$R$52</definedName>
    <definedName name="_xlnm.Print_Area" localSheetId="8">'Jad3.2'!$A$1:$R$52</definedName>
    <definedName name="_xlnm.Print_Area" localSheetId="9">'Jad4'!$A$1:$O$48</definedName>
    <definedName name="_xlnm.Print_Area" localSheetId="10">'Jad5'!$A$1:$Q$49</definedName>
    <definedName name="_xlnm.Print_Area" localSheetId="11">'Jad5.1'!$A$1:$Q$49</definedName>
    <definedName name="_xlnm.Print_Area" localSheetId="12">'Jad5.2'!$A$1:$Q$49</definedName>
    <definedName name="_xlnm.Print_Area" localSheetId="13">'Jad6'!$A$1:$P$47</definedName>
    <definedName name="_xlnm.Print_Area" localSheetId="14">'Jad6.1'!$A$1:$P$47</definedName>
    <definedName name="_xlnm.Print_Area" localSheetId="15">'Jad6.2'!$A$1:$P$47</definedName>
    <definedName name="_xlnm.Print_Area" localSheetId="16">'Jad7'!$A$1:$L$46</definedName>
    <definedName name="sdf" localSheetId="4">#REF!</definedName>
    <definedName name="sdf" localSheetId="5">#REF!</definedName>
    <definedName name="sdf" localSheetId="8">#REF!</definedName>
    <definedName name="sdf">#REF!</definedName>
    <definedName name="tblDataReview810" localSheetId="0">#REF!</definedName>
    <definedName name="tblDataReview810" localSheetId="1">#REF!</definedName>
    <definedName name="tblDataReview810" localSheetId="2">#REF!</definedName>
    <definedName name="tblDataReview810" localSheetId="3">#REF!</definedName>
    <definedName name="tblDataReview810" localSheetId="4">#REF!</definedName>
    <definedName name="tblDataReview810" localSheetId="5">#REF!</definedName>
    <definedName name="tblDataReview810" localSheetId="6">#REF!</definedName>
    <definedName name="tblDataReview810" localSheetId="7">#REF!</definedName>
    <definedName name="tblDataReview810" localSheetId="8">#REF!</definedName>
    <definedName name="tblDataReview810" localSheetId="9">#REF!</definedName>
    <definedName name="tblDataReview810" localSheetId="10">#REF!</definedName>
    <definedName name="tblDataReview810" localSheetId="11">#REF!</definedName>
    <definedName name="tblDataReview810" localSheetId="12">#REF!</definedName>
    <definedName name="tblDataReview810" localSheetId="13">#REF!</definedName>
    <definedName name="tblDataReview810" localSheetId="14">#REF!</definedName>
    <definedName name="tblDataReview810" localSheetId="15">#REF!</definedName>
    <definedName name="tblDataReview810" localSheetId="16">#REF!</definedName>
    <definedName name="tblDataReview810">#REF!</definedName>
    <definedName name="wdjkhw" localSheetId="0">#REF!</definedName>
    <definedName name="wdjkhw" localSheetId="1">#REF!</definedName>
    <definedName name="wdjkhw" localSheetId="2">#REF!</definedName>
    <definedName name="wdjkhw" localSheetId="3">#REF!</definedName>
    <definedName name="wdjkhw" localSheetId="4">#REF!</definedName>
    <definedName name="wdjkhw" localSheetId="5">#REF!</definedName>
    <definedName name="wdjkhw" localSheetId="6">#REF!</definedName>
    <definedName name="wdjkhw" localSheetId="7">#REF!</definedName>
    <definedName name="wdjkhw" localSheetId="8">#REF!</definedName>
    <definedName name="wdjkhw" localSheetId="9">#REF!</definedName>
    <definedName name="wdjkhw" localSheetId="10">#REF!</definedName>
    <definedName name="wdjkhw" localSheetId="11">#REF!</definedName>
    <definedName name="wdjkhw" localSheetId="12">#REF!</definedName>
    <definedName name="wdjkhw" localSheetId="13">#REF!</definedName>
    <definedName name="wdjkhw" localSheetId="14">#REF!</definedName>
    <definedName name="wdjkhw" localSheetId="15">#REF!</definedName>
    <definedName name="wdjkhw" localSheetId="16">#REF!</definedName>
    <definedName name="wdjkhw">#REF!</definedName>
  </definedNames>
  <calcPr calcId="191029"/>
</workbook>
</file>

<file path=xl/calcChain.xml><?xml version="1.0" encoding="utf-8"?>
<calcChain xmlns="http://schemas.openxmlformats.org/spreadsheetml/2006/main">
  <c r="E44" i="93" l="1"/>
  <c r="E41" i="93"/>
  <c r="E36" i="93"/>
  <c r="E33" i="93"/>
  <c r="O30" i="93"/>
  <c r="M30" i="93"/>
  <c r="M14" i="93" s="1"/>
  <c r="K30" i="93"/>
  <c r="I30" i="93"/>
  <c r="E30" i="93"/>
  <c r="E27" i="93"/>
  <c r="E24" i="93"/>
  <c r="E21" i="93"/>
  <c r="E18" i="93"/>
  <c r="E14" i="93" s="1"/>
  <c r="O14" i="93"/>
  <c r="K14" i="93"/>
  <c r="I14" i="93"/>
  <c r="E44" i="92"/>
  <c r="E41" i="92"/>
  <c r="E36" i="92"/>
  <c r="E33" i="92"/>
  <c r="O30" i="92"/>
  <c r="O14" i="92" s="1"/>
  <c r="M30" i="92"/>
  <c r="K30" i="92"/>
  <c r="I30" i="92"/>
  <c r="E30" i="92" s="1"/>
  <c r="E27" i="92"/>
  <c r="E24" i="92"/>
  <c r="E21" i="92"/>
  <c r="E18" i="92"/>
  <c r="M14" i="92"/>
  <c r="K14" i="92"/>
  <c r="I14" i="92"/>
  <c r="E44" i="91"/>
  <c r="E41" i="91"/>
  <c r="E36" i="91"/>
  <c r="E33" i="91"/>
  <c r="O30" i="91"/>
  <c r="M30" i="91"/>
  <c r="K30" i="91"/>
  <c r="I30" i="91"/>
  <c r="I14" i="91" s="1"/>
  <c r="E30" i="91"/>
  <c r="E27" i="91"/>
  <c r="E24" i="91"/>
  <c r="E21" i="91"/>
  <c r="E18" i="91"/>
  <c r="E14" i="91" s="1"/>
  <c r="O14" i="91"/>
  <c r="O15" i="91" s="1"/>
  <c r="M14" i="91"/>
  <c r="K14" i="91"/>
  <c r="F46" i="90"/>
  <c r="F43" i="90"/>
  <c r="F38" i="90"/>
  <c r="F35" i="90"/>
  <c r="P32" i="90"/>
  <c r="N32" i="90"/>
  <c r="L32" i="90"/>
  <c r="F32" i="90" s="1"/>
  <c r="J32" i="90"/>
  <c r="F29" i="90"/>
  <c r="F26" i="90"/>
  <c r="F23" i="90"/>
  <c r="F20" i="90"/>
  <c r="P16" i="90"/>
  <c r="N16" i="90"/>
  <c r="J16" i="90"/>
  <c r="F46" i="89"/>
  <c r="F43" i="89"/>
  <c r="F38" i="89"/>
  <c r="F35" i="89"/>
  <c r="P32" i="89"/>
  <c r="N32" i="89"/>
  <c r="N16" i="89" s="1"/>
  <c r="L32" i="89"/>
  <c r="J32" i="89"/>
  <c r="F32" i="89" s="1"/>
  <c r="F29" i="89"/>
  <c r="F26" i="89"/>
  <c r="F23" i="89"/>
  <c r="F20" i="89"/>
  <c r="P16" i="89"/>
  <c r="L16" i="89"/>
  <c r="F46" i="88"/>
  <c r="F43" i="88"/>
  <c r="F38" i="88"/>
  <c r="F35" i="88"/>
  <c r="P32" i="88"/>
  <c r="P16" i="88" s="1"/>
  <c r="N32" i="88"/>
  <c r="L32" i="88"/>
  <c r="L16" i="88" s="1"/>
  <c r="J32" i="88"/>
  <c r="F32" i="88" s="1"/>
  <c r="F29" i="88"/>
  <c r="F26" i="88"/>
  <c r="F23" i="88"/>
  <c r="F20" i="88"/>
  <c r="N16" i="88"/>
  <c r="J16" i="88"/>
  <c r="I15" i="93" l="1"/>
  <c r="G41" i="93"/>
  <c r="G21" i="93"/>
  <c r="E15" i="93"/>
  <c r="G14" i="93"/>
  <c r="G21" i="91"/>
  <c r="G36" i="93"/>
  <c r="G36" i="91"/>
  <c r="P17" i="88"/>
  <c r="G27" i="91"/>
  <c r="G41" i="91"/>
  <c r="G30" i="93"/>
  <c r="G44" i="93"/>
  <c r="H20" i="88"/>
  <c r="H29" i="90"/>
  <c r="H46" i="90"/>
  <c r="G30" i="91"/>
  <c r="E14" i="92"/>
  <c r="G30" i="92"/>
  <c r="H32" i="88"/>
  <c r="F16" i="88"/>
  <c r="H35" i="88" s="1"/>
  <c r="M15" i="91"/>
  <c r="G14" i="91"/>
  <c r="G44" i="91"/>
  <c r="G24" i="91"/>
  <c r="E15" i="91"/>
  <c r="G24" i="93"/>
  <c r="G27" i="93"/>
  <c r="N17" i="88"/>
  <c r="H29" i="89"/>
  <c r="K15" i="91"/>
  <c r="I15" i="91"/>
  <c r="K15" i="93"/>
  <c r="H29" i="88"/>
  <c r="O15" i="92"/>
  <c r="N17" i="89"/>
  <c r="G33" i="93"/>
  <c r="G33" i="91"/>
  <c r="J17" i="88"/>
  <c r="H38" i="88"/>
  <c r="H32" i="89"/>
  <c r="J17" i="90"/>
  <c r="F16" i="90"/>
  <c r="O15" i="93"/>
  <c r="M15" i="93"/>
  <c r="G18" i="91"/>
  <c r="F16" i="89"/>
  <c r="H26" i="89" s="1"/>
  <c r="G18" i="93"/>
  <c r="J16" i="89"/>
  <c r="J17" i="89" s="1"/>
  <c r="L16" i="90"/>
  <c r="G14" i="92" l="1"/>
  <c r="K15" i="92"/>
  <c r="G18" i="92"/>
  <c r="E15" i="92"/>
  <c r="G36" i="92"/>
  <c r="G33" i="92"/>
  <c r="G27" i="92"/>
  <c r="H43" i="90"/>
  <c r="H20" i="90"/>
  <c r="P17" i="90"/>
  <c r="H16" i="90"/>
  <c r="H23" i="90"/>
  <c r="F17" i="90"/>
  <c r="H38" i="90"/>
  <c r="P17" i="89"/>
  <c r="H35" i="90"/>
  <c r="M15" i="92"/>
  <c r="H26" i="90"/>
  <c r="L17" i="88"/>
  <c r="G24" i="92"/>
  <c r="H38" i="89"/>
  <c r="H16" i="89"/>
  <c r="F17" i="89"/>
  <c r="G21" i="92"/>
  <c r="H43" i="89"/>
  <c r="L17" i="90"/>
  <c r="H32" i="90"/>
  <c r="H46" i="89"/>
  <c r="N17" i="90"/>
  <c r="H23" i="89"/>
  <c r="L17" i="89"/>
  <c r="G41" i="92"/>
  <c r="H35" i="89"/>
  <c r="G44" i="92"/>
  <c r="H20" i="89"/>
  <c r="I15" i="92"/>
  <c r="H26" i="88"/>
  <c r="F17" i="88"/>
  <c r="H43" i="88"/>
  <c r="H23" i="88"/>
  <c r="H46" i="88"/>
  <c r="H16" i="88"/>
  <c r="J43" i="87" l="1"/>
  <c r="L42" i="87"/>
  <c r="N42" i="87" s="1"/>
  <c r="J42" i="87"/>
  <c r="L39" i="87"/>
  <c r="J40" i="87" s="1"/>
  <c r="J39" i="87"/>
  <c r="J35" i="87"/>
  <c r="L34" i="87"/>
  <c r="J34" i="87"/>
  <c r="L31" i="87"/>
  <c r="J32" i="87" s="1"/>
  <c r="J31" i="87"/>
  <c r="J29" i="87"/>
  <c r="H29" i="87"/>
  <c r="L28" i="87"/>
  <c r="N28" i="87" s="1"/>
  <c r="H28" i="87"/>
  <c r="J28" i="87" s="1"/>
  <c r="L25" i="87"/>
  <c r="J25" i="87" s="1"/>
  <c r="J23" i="87"/>
  <c r="L22" i="87"/>
  <c r="J22" i="87"/>
  <c r="L19" i="87"/>
  <c r="J19" i="87" s="1"/>
  <c r="J17" i="87"/>
  <c r="L16" i="87"/>
  <c r="J16" i="87"/>
  <c r="H13" i="87"/>
  <c r="H12" i="87"/>
  <c r="L12" i="87" s="1"/>
  <c r="F50" i="86"/>
  <c r="F47" i="86"/>
  <c r="F42" i="86"/>
  <c r="F37" i="86"/>
  <c r="Q34" i="86"/>
  <c r="O34" i="86"/>
  <c r="M34" i="86"/>
  <c r="K34" i="86"/>
  <c r="K17" i="86" s="1"/>
  <c r="I34" i="86"/>
  <c r="F34" i="86" s="1"/>
  <c r="F31" i="86"/>
  <c r="F28" i="86"/>
  <c r="F25" i="86"/>
  <c r="F22" i="86"/>
  <c r="Q17" i="86"/>
  <c r="O17" i="86"/>
  <c r="M17" i="86"/>
  <c r="F50" i="85"/>
  <c r="F47" i="85"/>
  <c r="F42" i="85"/>
  <c r="G42" i="85" s="1"/>
  <c r="F37" i="85"/>
  <c r="G37" i="85" s="1"/>
  <c r="Q34" i="85"/>
  <c r="Q17" i="85" s="1"/>
  <c r="Q19" i="85" s="1"/>
  <c r="O34" i="85"/>
  <c r="M34" i="85"/>
  <c r="K34" i="85"/>
  <c r="F34" i="85" s="1"/>
  <c r="I34" i="85"/>
  <c r="F31" i="85"/>
  <c r="F17" i="85" s="1"/>
  <c r="F28" i="85"/>
  <c r="G28" i="85" s="1"/>
  <c r="F25" i="85"/>
  <c r="F22" i="85"/>
  <c r="G22" i="85" s="1"/>
  <c r="O17" i="85"/>
  <c r="M17" i="85"/>
  <c r="K17" i="85"/>
  <c r="I17" i="85"/>
  <c r="F50" i="84"/>
  <c r="F47" i="84"/>
  <c r="F42" i="84"/>
  <c r="F37" i="84"/>
  <c r="Q34" i="84"/>
  <c r="O34" i="84"/>
  <c r="M34" i="84"/>
  <c r="K34" i="84"/>
  <c r="K17" i="84" s="1"/>
  <c r="I34" i="84"/>
  <c r="F34" i="84" s="1"/>
  <c r="F31" i="84"/>
  <c r="F28" i="84"/>
  <c r="F25" i="84"/>
  <c r="F22" i="84"/>
  <c r="Q17" i="84"/>
  <c r="O17" i="84"/>
  <c r="M17" i="84"/>
  <c r="G22" i="86" l="1"/>
  <c r="G25" i="86"/>
  <c r="G28" i="86"/>
  <c r="G17" i="85"/>
  <c r="G25" i="85"/>
  <c r="I19" i="85"/>
  <c r="F19" i="85"/>
  <c r="G50" i="85"/>
  <c r="O19" i="85"/>
  <c r="G47" i="85"/>
  <c r="G47" i="86"/>
  <c r="G34" i="86"/>
  <c r="K19" i="85"/>
  <c r="G34" i="85"/>
  <c r="M19" i="86"/>
  <c r="K19" i="86"/>
  <c r="N22" i="87"/>
  <c r="N16" i="87"/>
  <c r="N12" i="87"/>
  <c r="M19" i="85"/>
  <c r="O19" i="86"/>
  <c r="J13" i="87"/>
  <c r="N34" i="87"/>
  <c r="F17" i="84"/>
  <c r="G31" i="85"/>
  <c r="F17" i="86"/>
  <c r="N19" i="87"/>
  <c r="J20" i="87"/>
  <c r="J26" i="87"/>
  <c r="I17" i="84"/>
  <c r="I17" i="86"/>
  <c r="I19" i="86" s="1"/>
  <c r="N31" i="87"/>
  <c r="N39" i="87"/>
  <c r="N25" i="87"/>
  <c r="J12" i="87"/>
  <c r="G31" i="84" l="1"/>
  <c r="Q19" i="84"/>
  <c r="G42" i="84"/>
  <c r="F19" i="84"/>
  <c r="G17" i="84"/>
  <c r="K19" i="84"/>
  <c r="G28" i="84"/>
  <c r="G22" i="84"/>
  <c r="M19" i="84"/>
  <c r="I19" i="84"/>
  <c r="G50" i="84"/>
  <c r="G37" i="84"/>
  <c r="G34" i="84"/>
  <c r="G25" i="84"/>
  <c r="O19" i="84"/>
  <c r="G47" i="84"/>
  <c r="G31" i="86"/>
  <c r="Q19" i="86"/>
  <c r="F19" i="86"/>
  <c r="G17" i="86"/>
  <c r="G42" i="86"/>
  <c r="G50" i="86"/>
  <c r="G37" i="86"/>
  <c r="E37" i="83" l="1"/>
  <c r="E36" i="83"/>
  <c r="E35" i="83"/>
  <c r="E34" i="83"/>
  <c r="F34" i="83" s="1"/>
  <c r="E33" i="83"/>
  <c r="F33" i="83" s="1"/>
  <c r="E32" i="83"/>
  <c r="E31" i="83"/>
  <c r="E30" i="83"/>
  <c r="E29" i="83"/>
  <c r="E28" i="83"/>
  <c r="E27" i="83"/>
  <c r="E26" i="83"/>
  <c r="F26" i="83" s="1"/>
  <c r="E25" i="83"/>
  <c r="F25" i="83" s="1"/>
  <c r="E24" i="83"/>
  <c r="E23" i="83"/>
  <c r="E22" i="83"/>
  <c r="E17" i="83" s="1"/>
  <c r="P17" i="83"/>
  <c r="N17" i="83"/>
  <c r="L17" i="83"/>
  <c r="L19" i="83" s="1"/>
  <c r="J17" i="83"/>
  <c r="H17" i="83"/>
  <c r="H19" i="83" s="1"/>
  <c r="E37" i="82"/>
  <c r="E36" i="82"/>
  <c r="E35" i="82"/>
  <c r="E34" i="82"/>
  <c r="E33" i="82"/>
  <c r="E32" i="82"/>
  <c r="E31" i="82"/>
  <c r="E30" i="82"/>
  <c r="E29" i="82"/>
  <c r="E28" i="82"/>
  <c r="E27" i="82"/>
  <c r="E26" i="82"/>
  <c r="E25" i="82"/>
  <c r="E24" i="82"/>
  <c r="E23" i="82"/>
  <c r="E22" i="82"/>
  <c r="E17" i="82" s="1"/>
  <c r="P17" i="82"/>
  <c r="N17" i="82"/>
  <c r="L17" i="82"/>
  <c r="J17" i="82"/>
  <c r="H17" i="82"/>
  <c r="E37" i="81"/>
  <c r="E36" i="81"/>
  <c r="E35" i="81"/>
  <c r="F35" i="81" s="1"/>
  <c r="E34" i="81"/>
  <c r="E33" i="81"/>
  <c r="E32" i="81"/>
  <c r="E31" i="81"/>
  <c r="E30" i="81"/>
  <c r="E29" i="81"/>
  <c r="E28" i="81"/>
  <c r="E27" i="81"/>
  <c r="F27" i="81" s="1"/>
  <c r="E26" i="81"/>
  <c r="E25" i="81"/>
  <c r="E24" i="81"/>
  <c r="E23" i="81"/>
  <c r="E22" i="81"/>
  <c r="E17" i="81" s="1"/>
  <c r="P17" i="81"/>
  <c r="N17" i="81"/>
  <c r="L17" i="81"/>
  <c r="J17" i="81"/>
  <c r="H17" i="81"/>
  <c r="L19" i="82" l="1"/>
  <c r="J19" i="82"/>
  <c r="F17" i="82"/>
  <c r="H19" i="82"/>
  <c r="E19" i="82"/>
  <c r="F17" i="81"/>
  <c r="E19" i="81"/>
  <c r="P19" i="81"/>
  <c r="N19" i="81"/>
  <c r="F36" i="81"/>
  <c r="F32" i="81"/>
  <c r="F28" i="81"/>
  <c r="F24" i="81"/>
  <c r="L19" i="81"/>
  <c r="F30" i="81"/>
  <c r="F33" i="82"/>
  <c r="F28" i="83"/>
  <c r="F36" i="83"/>
  <c r="F23" i="81"/>
  <c r="F31" i="81"/>
  <c r="F34" i="82"/>
  <c r="P19" i="83"/>
  <c r="F29" i="83"/>
  <c r="F27" i="82"/>
  <c r="F35" i="82"/>
  <c r="H19" i="81"/>
  <c r="F25" i="81"/>
  <c r="F33" i="81"/>
  <c r="N19" i="82"/>
  <c r="F28" i="82"/>
  <c r="F36" i="82"/>
  <c r="F23" i="83"/>
  <c r="F31" i="83"/>
  <c r="F30" i="82"/>
  <c r="F23" i="82"/>
  <c r="F29" i="81"/>
  <c r="F37" i="81"/>
  <c r="F24" i="82"/>
  <c r="F32" i="82"/>
  <c r="E19" i="83"/>
  <c r="N19" i="83"/>
  <c r="J19" i="83"/>
  <c r="F17" i="83"/>
  <c r="F30" i="83"/>
  <c r="J19" i="81"/>
  <c r="F26" i="81"/>
  <c r="F34" i="81"/>
  <c r="P19" i="82"/>
  <c r="F29" i="82"/>
  <c r="F37" i="82"/>
  <c r="F24" i="83"/>
  <c r="F32" i="83"/>
  <c r="F31" i="82"/>
  <c r="F27" i="83"/>
  <c r="F35" i="83"/>
  <c r="F25" i="82"/>
  <c r="F26" i="82"/>
  <c r="F37" i="83"/>
  <c r="F22" i="83"/>
  <c r="F22" i="82"/>
  <c r="F22" i="81"/>
  <c r="R28" i="76" l="1"/>
  <c r="O28" i="80" l="1"/>
  <c r="O12" i="80"/>
  <c r="O12" i="79"/>
  <c r="O28" i="76"/>
  <c r="L28" i="76"/>
  <c r="L12" i="76" s="1"/>
  <c r="O12" i="76"/>
  <c r="R28" i="80" l="1"/>
  <c r="R28" i="79"/>
  <c r="R12" i="79" l="1"/>
  <c r="R12" i="80"/>
  <c r="R12" i="76"/>
  <c r="P12" i="79"/>
  <c r="S34" i="79" l="1"/>
  <c r="S22" i="79"/>
  <c r="S19" i="79"/>
  <c r="S31" i="79"/>
  <c r="S42" i="79"/>
  <c r="S39" i="79"/>
  <c r="S25" i="79"/>
  <c r="S16" i="79"/>
  <c r="S12" i="79"/>
  <c r="S28" i="79"/>
  <c r="S42" i="80"/>
  <c r="S25" i="80"/>
  <c r="S19" i="80"/>
  <c r="S39" i="80"/>
  <c r="S16" i="80"/>
  <c r="S34" i="80"/>
  <c r="S31" i="80"/>
  <c r="S22" i="80"/>
  <c r="S12" i="80"/>
  <c r="S28" i="80"/>
  <c r="S31" i="76"/>
  <c r="S25" i="76"/>
  <c r="S22" i="76"/>
  <c r="S19" i="76"/>
  <c r="S16" i="76"/>
  <c r="S12" i="76"/>
  <c r="S45" i="76"/>
  <c r="S41" i="76"/>
  <c r="S35" i="76"/>
  <c r="S28" i="76"/>
  <c r="P42" i="80"/>
  <c r="P39" i="80"/>
  <c r="P34" i="80"/>
  <c r="P31" i="80"/>
  <c r="P28" i="80"/>
  <c r="P25" i="80"/>
  <c r="P22" i="80"/>
  <c r="P19" i="80"/>
  <c r="P16" i="80"/>
  <c r="P12" i="80"/>
  <c r="P42" i="79"/>
  <c r="P39" i="79"/>
  <c r="P34" i="79"/>
  <c r="P31" i="79"/>
  <c r="P28" i="79"/>
  <c r="P25" i="79"/>
  <c r="P22" i="79"/>
  <c r="P19" i="79"/>
  <c r="P16" i="79"/>
  <c r="M31" i="76"/>
  <c r="M28" i="76"/>
  <c r="P25" i="76"/>
  <c r="P19" i="76"/>
  <c r="P22" i="76"/>
  <c r="P28" i="76"/>
  <c r="P31" i="76"/>
  <c r="P35" i="76"/>
  <c r="P41" i="76"/>
  <c r="P45" i="76"/>
  <c r="P16" i="76"/>
  <c r="M16" i="76"/>
  <c r="P12" i="76"/>
  <c r="M12" i="76"/>
  <c r="M45" i="76" l="1"/>
  <c r="M41" i="76"/>
  <c r="M35" i="76"/>
  <c r="L28" i="79" l="1"/>
  <c r="I28" i="79"/>
  <c r="L28" i="80"/>
  <c r="I28" i="80"/>
  <c r="F28" i="80"/>
  <c r="F28" i="79"/>
  <c r="F12" i="79" s="1"/>
  <c r="M19" i="76"/>
  <c r="M22" i="76"/>
  <c r="M25" i="76"/>
  <c r="L12" i="80" l="1"/>
  <c r="G28" i="79"/>
  <c r="G12" i="79"/>
  <c r="G42" i="79"/>
  <c r="G39" i="79"/>
  <c r="G34" i="79"/>
  <c r="G31" i="79"/>
  <c r="G22" i="79"/>
  <c r="G19" i="79"/>
  <c r="G16" i="79"/>
  <c r="G25" i="79"/>
  <c r="L12" i="79"/>
  <c r="M28" i="79" s="1"/>
  <c r="I12" i="79"/>
  <c r="F12" i="80"/>
  <c r="I12" i="80"/>
  <c r="J42" i="79" l="1"/>
  <c r="J31" i="79"/>
  <c r="J39" i="79"/>
  <c r="J34" i="79"/>
  <c r="J19" i="79"/>
  <c r="J16" i="79"/>
  <c r="J25" i="79"/>
  <c r="J22" i="79"/>
  <c r="M42" i="79"/>
  <c r="M39" i="79"/>
  <c r="M31" i="79"/>
  <c r="M34" i="79"/>
  <c r="J28" i="79"/>
  <c r="J42" i="80"/>
  <c r="J31" i="80"/>
  <c r="J39" i="80"/>
  <c r="J34" i="80"/>
  <c r="J19" i="80"/>
  <c r="J16" i="80"/>
  <c r="J25" i="80"/>
  <c r="J22" i="80"/>
  <c r="G12" i="80"/>
  <c r="G42" i="80"/>
  <c r="G39" i="80"/>
  <c r="G34" i="80"/>
  <c r="G31" i="80"/>
  <c r="G22" i="80"/>
  <c r="G19" i="80"/>
  <c r="G16" i="80"/>
  <c r="G25" i="80"/>
  <c r="J28" i="80"/>
  <c r="G28" i="80"/>
  <c r="M42" i="80"/>
  <c r="M39" i="80"/>
  <c r="M31" i="80"/>
  <c r="M34" i="80"/>
  <c r="M19" i="80"/>
  <c r="M22" i="80"/>
  <c r="M16" i="80"/>
  <c r="M25" i="80"/>
  <c r="M28" i="80"/>
  <c r="M19" i="79"/>
  <c r="M16" i="79"/>
  <c r="M22" i="79"/>
  <c r="M25" i="79"/>
  <c r="J12" i="79"/>
  <c r="J12" i="80"/>
  <c r="I28" i="76" l="1"/>
  <c r="I12" i="76" l="1"/>
  <c r="J28" i="76" l="1"/>
  <c r="J45" i="76"/>
  <c r="J41" i="76"/>
  <c r="J31" i="76"/>
  <c r="J35" i="76"/>
  <c r="M12" i="80"/>
  <c r="M12" i="79"/>
  <c r="J25" i="76"/>
  <c r="J22" i="76"/>
  <c r="J19" i="76"/>
  <c r="J16" i="76"/>
  <c r="J12" i="76"/>
  <c r="F28" i="76" l="1"/>
  <c r="F12" i="76" l="1"/>
  <c r="G45" i="76" l="1"/>
  <c r="G31" i="76"/>
  <c r="G41" i="76"/>
  <c r="G35" i="76"/>
  <c r="G28" i="76"/>
  <c r="G22" i="76"/>
  <c r="G25" i="76"/>
  <c r="G12" i="76"/>
  <c r="G16" i="76"/>
  <c r="G19" i="76"/>
</calcChain>
</file>

<file path=xl/sharedStrings.xml><?xml version="1.0" encoding="utf-8"?>
<sst xmlns="http://schemas.openxmlformats.org/spreadsheetml/2006/main" count="480" uniqueCount="132">
  <si>
    <t>(RM'000)</t>
  </si>
  <si>
    <t>%</t>
  </si>
  <si>
    <r>
      <t xml:space="preserve">Sektor
</t>
    </r>
    <r>
      <rPr>
        <i/>
        <sz val="9"/>
        <rFont val="Arial"/>
        <family val="2"/>
      </rPr>
      <t>Sector</t>
    </r>
  </si>
  <si>
    <r>
      <rPr>
        <b/>
        <sz val="9"/>
        <rFont val="Arial"/>
        <family val="2"/>
      </rPr>
      <t>Jumlah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Total</t>
    </r>
  </si>
  <si>
    <r>
      <rPr>
        <b/>
        <sz val="9"/>
        <rFont val="Arial"/>
        <family val="2"/>
      </rPr>
      <t xml:space="preserve">Perlombongan &amp; pengkuarian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Mining &amp; quarrying</t>
    </r>
  </si>
  <si>
    <r>
      <rPr>
        <b/>
        <sz val="9"/>
        <rFont val="Arial"/>
        <family val="2"/>
      </rPr>
      <t xml:space="preserve">Pembuatan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Manufacturing </t>
    </r>
  </si>
  <si>
    <r>
      <rPr>
        <b/>
        <sz val="9"/>
        <rFont val="Arial"/>
        <family val="2"/>
      </rPr>
      <t>Pembinaan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Construction</t>
    </r>
  </si>
  <si>
    <r>
      <rPr>
        <b/>
        <sz val="9"/>
        <rFont val="Arial"/>
        <family val="2"/>
      </rPr>
      <t>Perkhidmatan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Services</t>
    </r>
  </si>
  <si>
    <r>
      <rPr>
        <b/>
        <sz val="9"/>
        <rFont val="Arial"/>
        <family val="2"/>
      </rPr>
      <t xml:space="preserve">Bekalan elektrik, gas, wap &amp; pendingin udara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Electricity, gas, steam &amp; air conditioning supply</t>
    </r>
    <r>
      <rPr>
        <sz val="9"/>
        <rFont val="Arial"/>
        <family val="2"/>
      </rPr>
      <t xml:space="preserve">
</t>
    </r>
  </si>
  <si>
    <r>
      <rPr>
        <b/>
        <sz val="9"/>
        <rFont val="Arial"/>
        <family val="2"/>
      </rPr>
      <t>Lain-lain perkhidmatan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Other services </t>
    </r>
  </si>
  <si>
    <r>
      <t xml:space="preserve">Pengangkutan &amp; penyimpanan 
</t>
    </r>
    <r>
      <rPr>
        <i/>
        <sz val="9"/>
        <color theme="1"/>
        <rFont val="Arial"/>
        <family val="2"/>
      </rPr>
      <t>Transportation &amp; storage</t>
    </r>
  </si>
  <si>
    <r>
      <rPr>
        <b/>
        <sz val="9"/>
        <rFont val="Arial"/>
        <family val="2"/>
      </rPr>
      <t xml:space="preserve">Bekalan air; pembetungan, pengurusan sisa &amp; 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 remediation activities</t>
    </r>
  </si>
  <si>
    <r>
      <rPr>
        <b/>
        <sz val="9"/>
        <rFont val="Arial"/>
        <family val="2"/>
      </rPr>
      <t xml:space="preserve">Bekalan elektrik, gas, wap &amp; pendingin udara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Electricity, gas, steam &amp;
air conditioning supply</t>
    </r>
    <r>
      <rPr>
        <sz val="9"/>
        <rFont val="Arial"/>
        <family val="2"/>
      </rPr>
      <t xml:space="preserve">
</t>
    </r>
  </si>
  <si>
    <t>Jadual 1: Perbelanjaan perlindungan alam sekitar mengikut sektor, 2017-2021</t>
  </si>
  <si>
    <t>Table 1: Environmental protection expenditure by sector, 2017-2021</t>
  </si>
  <si>
    <t>Jadual 1.1: Perbelanjaan modal perlindungan alam sekitar mengikut sektor, 2017-2021</t>
  </si>
  <si>
    <t>Table 1.1: Capital expenditure on environmental protection by sector, 2017-2021</t>
  </si>
  <si>
    <t>Jadual 1.2: Perbelanjaan operasi perlindungan alam sekitar mengikut sektor, 2017-2021</t>
  </si>
  <si>
    <t>Table 1.2: Operating expenditure on environmental protection by sector, 2017-2021</t>
  </si>
  <si>
    <r>
      <t xml:space="preserve">Pertanian
</t>
    </r>
    <r>
      <rPr>
        <i/>
        <sz val="9"/>
        <rFont val="Arial"/>
        <family val="2"/>
      </rPr>
      <t>Agriculture</t>
    </r>
  </si>
  <si>
    <t>Jadual 2: Perbelanjaan perlindungan alam sekitar mengikut negeri dan jenis perbelanjaan, 2021</t>
  </si>
  <si>
    <t>Table 2: Environmental protection expenditure by state and type of expenditure, 2021</t>
  </si>
  <si>
    <r>
      <t xml:space="preserve">Negeri
</t>
    </r>
    <r>
      <rPr>
        <i/>
        <sz val="9"/>
        <rFont val="Arial"/>
        <family val="2"/>
      </rPr>
      <t>State</t>
    </r>
  </si>
  <si>
    <r>
      <t xml:space="preserve">Jumlah
</t>
    </r>
    <r>
      <rPr>
        <i/>
        <sz val="9"/>
        <rFont val="Arial"/>
        <family val="2"/>
      </rPr>
      <t>Total</t>
    </r>
  </si>
  <si>
    <r>
      <t xml:space="preserve">Pengurusan pencemaran 
</t>
    </r>
    <r>
      <rPr>
        <i/>
        <sz val="9"/>
        <rFont val="Arial"/>
        <family val="2"/>
      </rPr>
      <t>Pollution management</t>
    </r>
  </si>
  <si>
    <r>
      <t xml:space="preserve">Perlindungan  
hidupan liar &amp; 
habitat
</t>
    </r>
    <r>
      <rPr>
        <i/>
        <sz val="9"/>
        <rFont val="Arial"/>
        <family val="2"/>
      </rPr>
      <t xml:space="preserve">Protection 
of wildlife &amp; 
habitat </t>
    </r>
  </si>
  <si>
    <r>
      <t xml:space="preserve">Penilaian dan caj
 alam sekitar 
</t>
    </r>
    <r>
      <rPr>
        <i/>
        <sz val="9"/>
        <rFont val="Arial"/>
        <family val="2"/>
      </rPr>
      <t xml:space="preserve">Environmental assessment and charges </t>
    </r>
  </si>
  <si>
    <r>
      <t xml:space="preserve">Pengurusan 
sisa
</t>
    </r>
    <r>
      <rPr>
        <i/>
        <sz val="9"/>
        <rFont val="Arial"/>
        <family val="2"/>
      </rPr>
      <t xml:space="preserve">Waste
management </t>
    </r>
  </si>
  <si>
    <r>
      <t xml:space="preserve">Perbelanjaan lain untuk perlindungan alam sekitar
</t>
    </r>
    <r>
      <rPr>
        <i/>
        <sz val="9"/>
        <rFont val="Arial"/>
        <family val="2"/>
      </rPr>
      <t>Other environmental protection expenditure</t>
    </r>
  </si>
  <si>
    <t xml:space="preserve">(RM'000)    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</si>
  <si>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</si>
  <si>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</si>
  <si>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</si>
  <si>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</si>
  <si>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</si>
  <si>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</si>
  <si>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</si>
  <si>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</si>
  <si>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</si>
  <si>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</si>
  <si>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</si>
  <si>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</si>
  <si>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</si>
  <si>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</si>
  <si>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</si>
  <si>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</si>
  <si>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>Jadual 2.1: Perbelanjaan modal perlindungan alam sekitar mengikut negeri dan jenis perbelanjaan, 2021</t>
  </si>
  <si>
    <t>Table 2.1: Capital expenditure on environmental protection by state and type of expenditure, 2021</t>
  </si>
  <si>
    <r>
      <t xml:space="preserve">Pengurusan sisa
</t>
    </r>
    <r>
      <rPr>
        <i/>
        <sz val="9"/>
        <rFont val="Arial"/>
        <family val="2"/>
      </rPr>
      <t xml:space="preserve">Waste management </t>
    </r>
  </si>
  <si>
    <t>Jadual 2.2: Perbelanjaan operasi perlindungan alam sekitar mengikut negeri dan jenis perbelanjaan, 2021</t>
  </si>
  <si>
    <t>Table 2.2: Operating expenditure on environmental protection by state and type of expenditure, 2021</t>
  </si>
  <si>
    <r>
      <t xml:space="preserve">Pengurusan 
sisa
</t>
    </r>
    <r>
      <rPr>
        <i/>
        <sz val="9"/>
        <rFont val="Arial"/>
        <family val="2"/>
      </rPr>
      <t>Waste
management</t>
    </r>
  </si>
  <si>
    <t>`</t>
  </si>
  <si>
    <t>Jadual 3: Perbelanjaan perlindungan alam sekitar mengikut sektor dan jenis perbelanjaan, 2021</t>
  </si>
  <si>
    <t>Table 3: Environmental protection expenditure by sector and type of expenditure, 2021</t>
  </si>
  <si>
    <r>
      <t xml:space="preserve">Pengurusan 
sisa
</t>
    </r>
    <r>
      <rPr>
        <i/>
        <sz val="9"/>
        <rFont val="Arial"/>
        <family val="2"/>
      </rPr>
      <t xml:space="preserve">Waste management </t>
    </r>
  </si>
  <si>
    <t xml:space="preserve">Perlombongan &amp; pengkuarian </t>
  </si>
  <si>
    <t>Mining &amp; quarrying</t>
  </si>
  <si>
    <t xml:space="preserve">Pembuatan </t>
  </si>
  <si>
    <t xml:space="preserve">Manufacturing </t>
  </si>
  <si>
    <t>Pembinaan</t>
  </si>
  <si>
    <t>Construction</t>
  </si>
  <si>
    <r>
      <rPr>
        <b/>
        <sz val="9"/>
        <rFont val="Arial"/>
        <family val="2"/>
      </rPr>
      <t>Perkhidmatan</t>
    </r>
    <r>
      <rPr>
        <sz val="9"/>
        <rFont val="Arial"/>
        <family val="2"/>
      </rPr>
      <t xml:space="preserve">
</t>
    </r>
  </si>
  <si>
    <t>Services</t>
  </si>
  <si>
    <r>
      <t xml:space="preserve">Bekalan elektrik, gas, wap &amp;
pendingin udara 
</t>
    </r>
    <r>
      <rPr>
        <i/>
        <sz val="9"/>
        <rFont val="Arial"/>
        <family val="2"/>
      </rPr>
      <t>Electricity, gas, steam &amp; 
air conditioning supply</t>
    </r>
  </si>
  <si>
    <r>
      <rPr>
        <b/>
        <sz val="9"/>
        <rFont val="Arial"/>
        <family val="2"/>
      </rPr>
      <t xml:space="preserve">Bekalan air; pembetungan, 
pengurusan sisa &amp; 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 remediation activities</t>
    </r>
  </si>
  <si>
    <r>
      <t xml:space="preserve">Lain-lain perkhidmatan
</t>
    </r>
    <r>
      <rPr>
        <i/>
        <sz val="9"/>
        <rFont val="Arial"/>
        <family val="2"/>
      </rPr>
      <t>Other services</t>
    </r>
  </si>
  <si>
    <t>Jadual 3.1: Perbelanjaan modal perlindungan alam sekitar mengikut sektor dan jenis perbelanjaan, 2021</t>
  </si>
  <si>
    <t>Table 3.1: Capital expenditure on environmental protection by sector and type of expenditure, 2021</t>
  </si>
  <si>
    <r>
      <t xml:space="preserve">Bekalan air; pembetungan, 
pengurusan sisa &amp; 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 remediation activities</t>
    </r>
  </si>
  <si>
    <t>Jadual 3.2: Perbelanjaan operasi perlindungan alam sekitar mengikut sektor dan jenis perbelanjaan, 2021</t>
  </si>
  <si>
    <t>Table 3.2: Operating expenditure on environmental protection by sector and type of expenditure, 2021</t>
  </si>
  <si>
    <t>Jadual 4: Perbelanjaan perlindungan alam sekitar mengikut sektor dan pecahan perbelanjaan, 2021</t>
  </si>
  <si>
    <t>Table 4: Environmental protection expenditure by sector and share of expenditure, 2021</t>
  </si>
  <si>
    <r>
      <t xml:space="preserve">Sektor
</t>
    </r>
    <r>
      <rPr>
        <i/>
        <sz val="9"/>
        <color theme="1"/>
        <rFont val="Arial"/>
        <family val="2"/>
      </rPr>
      <t>Sector</t>
    </r>
  </si>
  <si>
    <r>
      <t xml:space="preserve">Pecahan perbelanjaan
</t>
    </r>
    <r>
      <rPr>
        <i/>
        <sz val="9"/>
        <color theme="1"/>
        <rFont val="Arial"/>
        <family val="2"/>
      </rPr>
      <t>Share of expenditure</t>
    </r>
  </si>
  <si>
    <r>
      <t xml:space="preserve">Jumlah          
   </t>
    </r>
    <r>
      <rPr>
        <i/>
        <sz val="9"/>
        <color theme="1"/>
        <rFont val="Arial"/>
        <family val="2"/>
      </rPr>
      <t>Total</t>
    </r>
  </si>
  <si>
    <t xml:space="preserve">    %</t>
  </si>
  <si>
    <r>
      <rPr>
        <b/>
        <sz val="9"/>
        <color theme="1"/>
        <rFont val="Arial"/>
        <family val="2"/>
      </rPr>
      <t>Jumlah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Total</t>
    </r>
  </si>
  <si>
    <r>
      <t>Modal/</t>
    </r>
    <r>
      <rPr>
        <i/>
        <sz val="9"/>
        <color theme="1"/>
        <rFont val="Arial"/>
        <family val="2"/>
      </rPr>
      <t>Capital</t>
    </r>
  </si>
  <si>
    <r>
      <t>Operasi/</t>
    </r>
    <r>
      <rPr>
        <i/>
        <sz val="9"/>
        <color theme="1"/>
        <rFont val="Arial"/>
        <family val="2"/>
      </rPr>
      <t>Operating</t>
    </r>
  </si>
  <si>
    <r>
      <t xml:space="preserve">Perlombongan &amp; pengkuarian 
</t>
    </r>
    <r>
      <rPr>
        <i/>
        <sz val="9"/>
        <color theme="1"/>
        <rFont val="Arial"/>
        <family val="2"/>
      </rPr>
      <t>Mining &amp; quarrying</t>
    </r>
  </si>
  <si>
    <r>
      <rPr>
        <b/>
        <sz val="9"/>
        <color theme="1"/>
        <rFont val="Arial"/>
        <family val="2"/>
      </rPr>
      <t xml:space="preserve">Pembuatan 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 xml:space="preserve">Manufacturing </t>
    </r>
  </si>
  <si>
    <r>
      <rPr>
        <b/>
        <sz val="9"/>
        <color theme="1"/>
        <rFont val="Arial"/>
        <family val="2"/>
      </rPr>
      <t>Pembinaan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Construction</t>
    </r>
  </si>
  <si>
    <r>
      <rPr>
        <b/>
        <sz val="9"/>
        <color theme="1"/>
        <rFont val="Arial"/>
        <family val="2"/>
      </rPr>
      <t>Perkhidmatan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Services</t>
    </r>
  </si>
  <si>
    <r>
      <rPr>
        <b/>
        <sz val="9"/>
        <color theme="1"/>
        <rFont val="Arial"/>
        <family val="2"/>
      </rPr>
      <t xml:space="preserve">Bekalan elektrik, gas, wap &amp; pendingin udara 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Electricity, gas, steam &amp; air conditioning supply</t>
    </r>
    <r>
      <rPr>
        <sz val="9"/>
        <color theme="1"/>
        <rFont val="Arial"/>
        <family val="2"/>
      </rPr>
      <t xml:space="preserve">
</t>
    </r>
  </si>
  <si>
    <r>
      <rPr>
        <b/>
        <sz val="9"/>
        <color theme="1"/>
        <rFont val="Arial"/>
        <family val="2"/>
      </rPr>
      <t xml:space="preserve">Bekalan air; pembetungan, pengurusan sisa &amp; 
aktiviti pemulihan 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Water supply; sewerage, waste management &amp;
remediation activities</t>
    </r>
  </si>
  <si>
    <t>Jadual 5: Perbelanjaan untuk pengurusan pencemaran mengikut sektor dan aktiviti, 2021</t>
  </si>
  <si>
    <t>Table 5: Expenditure for pollution management by sector and activity, 2021</t>
  </si>
  <si>
    <r>
      <t xml:space="preserve">Jumlah          
   </t>
    </r>
    <r>
      <rPr>
        <i/>
        <sz val="9"/>
        <rFont val="Arial"/>
        <family val="2"/>
      </rPr>
      <t>Total</t>
    </r>
  </si>
  <si>
    <r>
      <t xml:space="preserve">Pengawasan 
alam sekitar
</t>
    </r>
    <r>
      <rPr>
        <i/>
        <sz val="9"/>
        <rFont val="Arial"/>
        <family val="2"/>
      </rPr>
      <t>Environmental monitoring</t>
    </r>
  </si>
  <si>
    <r>
      <t xml:space="preserve">Tebus guna &amp; pembersihan tapak 
</t>
    </r>
    <r>
      <rPr>
        <i/>
        <sz val="9"/>
        <rFont val="Arial"/>
        <family val="2"/>
      </rPr>
      <t>Site reclamation &amp; decommissioning</t>
    </r>
  </si>
  <si>
    <r>
      <t xml:space="preserve">Peredaan &amp; kawalan pencemaran 
</t>
    </r>
    <r>
      <rPr>
        <i/>
        <sz val="9"/>
        <rFont val="Arial"/>
        <family val="2"/>
      </rPr>
      <t>Pollution abatement &amp; control</t>
    </r>
  </si>
  <si>
    <r>
      <t xml:space="preserve">Pencegahan pencemaran  
</t>
    </r>
    <r>
      <rPr>
        <i/>
        <sz val="9"/>
        <rFont val="Arial"/>
        <family val="2"/>
      </rPr>
      <t>Pollution prevention</t>
    </r>
  </si>
  <si>
    <r>
      <t xml:space="preserve">Perlombongan &amp; pengkuarian 
</t>
    </r>
    <r>
      <rPr>
        <i/>
        <sz val="9"/>
        <rFont val="Arial"/>
        <family val="2"/>
      </rPr>
      <t>Mining &amp; quarrying</t>
    </r>
  </si>
  <si>
    <r>
      <rPr>
        <b/>
        <sz val="9"/>
        <rFont val="Arial"/>
        <family val="2"/>
      </rPr>
      <t xml:space="preserve">Bekalan air; pembetungan, pengurusan sisa &amp;
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 remediation activities</t>
    </r>
  </si>
  <si>
    <r>
      <t xml:space="preserve">Lain-lain perkhidmatan                                                                  </t>
    </r>
    <r>
      <rPr>
        <i/>
        <sz val="9"/>
        <rFont val="Arial"/>
        <family val="2"/>
      </rPr>
      <t>Other services</t>
    </r>
  </si>
  <si>
    <t>Jadual 5.1: Perbelanjaan modal untuk pengurusan pencemaran mengikut sektor dan aktiviti, 2021</t>
  </si>
  <si>
    <t>Table 5.1: Capital expenditure for pollution management by sector and activity, 2021</t>
  </si>
  <si>
    <r>
      <t xml:space="preserve">Pengangkutan &amp; penyimpanan 
</t>
    </r>
    <r>
      <rPr>
        <i/>
        <sz val="9"/>
        <rFont val="Arial"/>
        <family val="2"/>
      </rPr>
      <t>Transportation &amp; storage</t>
    </r>
  </si>
  <si>
    <r>
      <rPr>
        <b/>
        <sz val="9"/>
        <rFont val="Arial"/>
        <family val="2"/>
      </rPr>
      <t xml:space="preserve">Lain-lain perkhidmatan                                                     </t>
    </r>
    <r>
      <rPr>
        <i/>
        <sz val="9"/>
        <rFont val="Arial"/>
        <family val="2"/>
      </rPr>
      <t>Other services</t>
    </r>
  </si>
  <si>
    <t>Jadual 5.2: Perbelanjaan operasi untuk pengurusan pencemaran mengikut sektor dan aktiviti, 2021</t>
  </si>
  <si>
    <t>Table 5.2: Operating expenditure for pollution management by sector and activity, 2021</t>
  </si>
  <si>
    <r>
      <t xml:space="preserve">Lain-lain perkhidmatan                                                  </t>
    </r>
    <r>
      <rPr>
        <i/>
        <sz val="9"/>
        <rFont val="Arial"/>
        <family val="2"/>
      </rPr>
      <t xml:space="preserve">   Other services</t>
    </r>
  </si>
  <si>
    <t>Jadual 6: Perbelanjaan untuk pengurusan pencemaran mengikut sektor dan jenis media, 2021</t>
  </si>
  <si>
    <t>Table 6: Expenditure for pollution management by sector and type of media, 2021</t>
  </si>
  <si>
    <t>Media</t>
  </si>
  <si>
    <r>
      <t xml:space="preserve">Udara
</t>
    </r>
    <r>
      <rPr>
        <i/>
        <sz val="9"/>
        <rFont val="Arial"/>
        <family val="2"/>
      </rPr>
      <t>Air</t>
    </r>
  </si>
  <si>
    <r>
      <t xml:space="preserve">Air permukaan
</t>
    </r>
    <r>
      <rPr>
        <i/>
        <sz val="9"/>
        <rFont val="Arial"/>
        <family val="2"/>
      </rPr>
      <t>Surface water</t>
    </r>
  </si>
  <si>
    <r>
      <t xml:space="preserve">Tanah dan air bawah tanah
</t>
    </r>
    <r>
      <rPr>
        <i/>
        <sz val="9"/>
        <rFont val="Arial"/>
        <family val="2"/>
      </rPr>
      <t>Soil and groundwater</t>
    </r>
  </si>
  <si>
    <r>
      <t xml:space="preserve">Bunyi, gegaran dan radiasi
</t>
    </r>
    <r>
      <rPr>
        <i/>
        <sz val="9"/>
        <rFont val="Arial"/>
        <family val="2"/>
      </rPr>
      <t>Noise, vibration and radiation</t>
    </r>
  </si>
  <si>
    <r>
      <t xml:space="preserve">Pembinaan
</t>
    </r>
    <r>
      <rPr>
        <i/>
        <sz val="9"/>
        <rFont val="Arial"/>
        <family val="2"/>
      </rPr>
      <t>Construction</t>
    </r>
  </si>
  <si>
    <r>
      <rPr>
        <b/>
        <sz val="9"/>
        <rFont val="Arial"/>
        <family val="2"/>
      </rPr>
      <t xml:space="preserve">Bekalan air; pembetungan, pengurusan sisa &amp;
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 
remediation activities</t>
    </r>
  </si>
  <si>
    <t>Jadual 6.1: Perbelanjaan modal untuk pengurusan pencemaran mengikut sektor dan jenis media, 2021</t>
  </si>
  <si>
    <t>Table 6.1: Capital expenditure for pollution management by sector and type of media, 2021</t>
  </si>
  <si>
    <r>
      <rPr>
        <b/>
        <sz val="9"/>
        <rFont val="Arial"/>
        <family val="2"/>
      </rPr>
      <t xml:space="preserve">Bekalan air; pembetungan, pengurusan sisa &amp;
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
remediation activities</t>
    </r>
  </si>
  <si>
    <t>Jadual 6.2: Perbelanjaan operasi untuk pengurusan pencemaran mengikut sektor dan jenis media, 2021</t>
  </si>
  <si>
    <t>Table 6.2: Operating expenditure for pollution management by sector and type of media, 2021</t>
  </si>
  <si>
    <t>Jadual 7: Perbelanjaan perlindungan alam sekitar mengikut jenis perbelanjaan, 2021</t>
  </si>
  <si>
    <t>Table 7: Environmental protection expenditure by type of expenditure, 2021</t>
  </si>
  <si>
    <r>
      <t xml:space="preserve">Jenis perbelanjaan
</t>
    </r>
    <r>
      <rPr>
        <i/>
        <sz val="9"/>
        <rFont val="Arial"/>
        <family val="2"/>
      </rPr>
      <t>Type of expenditure</t>
    </r>
  </si>
  <si>
    <r>
      <t xml:space="preserve">Perbelanjaan modal
</t>
    </r>
    <r>
      <rPr>
        <i/>
        <sz val="9"/>
        <rFont val="Arial"/>
        <family val="2"/>
      </rPr>
      <t>Capital expenditure</t>
    </r>
  </si>
  <si>
    <r>
      <t xml:space="preserve">Perbelanjaan operasi
</t>
    </r>
    <r>
      <rPr>
        <i/>
        <sz val="9"/>
        <rFont val="Arial"/>
        <family val="2"/>
      </rPr>
      <t>Operating expenditure</t>
    </r>
  </si>
  <si>
    <r>
      <rPr>
        <b/>
        <sz val="9"/>
        <rFont val="Arial"/>
        <family val="2"/>
      </rPr>
      <t>Pengurusan pencemaran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Pollution management</t>
    </r>
  </si>
  <si>
    <r>
      <t xml:space="preserve">Pengawasan alam sekitar
</t>
    </r>
    <r>
      <rPr>
        <i/>
        <sz val="9"/>
        <rFont val="Arial"/>
        <family val="2"/>
      </rPr>
      <t>Environmental monitoring</t>
    </r>
  </si>
  <si>
    <r>
      <t xml:space="preserve">Tebus guna tapak &amp; pembersihan 
</t>
    </r>
    <r>
      <rPr>
        <i/>
        <sz val="9"/>
        <rFont val="Arial"/>
        <family val="2"/>
      </rPr>
      <t>Site reclamation &amp; decommissioning</t>
    </r>
  </si>
  <si>
    <r>
      <rPr>
        <b/>
        <sz val="9"/>
        <rFont val="Arial"/>
        <family val="2"/>
      </rPr>
      <t xml:space="preserve">Peredaan &amp; kawalan pencemaran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Pollution abatement &amp; control</t>
    </r>
  </si>
  <si>
    <r>
      <rPr>
        <b/>
        <sz val="9"/>
        <rFont val="Arial"/>
        <family val="2"/>
      </rPr>
      <t xml:space="preserve">Pencegahan pencemaran 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Pollution prevention</t>
    </r>
  </si>
  <si>
    <r>
      <t xml:space="preserve">Perlindungan hidupan liar &amp; habitat 
</t>
    </r>
    <r>
      <rPr>
        <i/>
        <sz val="9"/>
        <rFont val="Arial"/>
        <family val="2"/>
      </rPr>
      <t>Protection of wildlife &amp; habitat</t>
    </r>
  </si>
  <si>
    <r>
      <rPr>
        <b/>
        <sz val="9"/>
        <rFont val="Arial"/>
        <family val="2"/>
      </rPr>
      <t xml:space="preserve">Perbelanjaan penilaian dan caj alam sekitar 
</t>
    </r>
    <r>
      <rPr>
        <i/>
        <sz val="9"/>
        <rFont val="Arial"/>
        <family val="2"/>
      </rPr>
      <t>Environmental assessment and charges expenditure</t>
    </r>
  </si>
  <si>
    <r>
      <rPr>
        <b/>
        <sz val="9"/>
        <rFont val="Arial"/>
        <family val="2"/>
      </rPr>
      <t xml:space="preserve">Perbelanjaan pengurusan sisa     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Waste management expenditure</t>
    </r>
  </si>
  <si>
    <r>
      <rPr>
        <b/>
        <sz val="9"/>
        <rFont val="Arial"/>
        <family val="2"/>
      </rPr>
      <t xml:space="preserve">Perbelanjaan lain untuk perlindungan alam sekitar
</t>
    </r>
    <r>
      <rPr>
        <i/>
        <sz val="9"/>
        <rFont val="Arial"/>
        <family val="2"/>
      </rPr>
      <t>Other environmental protection expenditure</t>
    </r>
    <r>
      <rPr>
        <sz val="9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</si>
</sst>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0000"/>
    <numFmt numFmtId="169" formatCode="_(* #,##0_);_(* \(#,##0\);_(* &quot;-&quot;??_);_(@_)"/>
    <numFmt numFmtId="170" formatCode="[$-14409]dd/mm/yyyy;@"/>
    <numFmt numFmtId="171" formatCode="_(* #,##0.0_);_(* \(#,##0.0\);_(* &quot;-&quot;??_);_(@_)"/>
    <numFmt numFmtId="172" formatCode="#,##0.0"/>
    <numFmt numFmtId="173" formatCode="_(* #,##0_);_(* \(#,##0\);_(* &quot;-&quot;_);_(@_)"/>
    <numFmt numFmtId="174" formatCode="_-* #,##0.000_-;\-* #,##0.000_-;_-* &quot;-&quot;??_-;_-@_-"/>
    <numFmt numFmtId="175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FF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MS Sans Serif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.5"/>
      <name val="MS Sans Serif"/>
      <family val="2"/>
    </font>
    <font>
      <sz val="9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6666"/>
      </bottom>
      <diagonal/>
    </border>
    <border>
      <left/>
      <right/>
      <top style="medium">
        <color rgb="FF006666"/>
      </top>
      <bottom/>
      <diagonal/>
    </border>
  </borders>
  <cellStyleXfs count="17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/>
    <xf numFmtId="164" fontId="1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64" fontId="6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9">
    <xf numFmtId="0" fontId="0" fillId="0" borderId="0" xfId="0"/>
    <xf numFmtId="0" fontId="2" fillId="0" borderId="0" xfId="0" applyFont="1"/>
    <xf numFmtId="0" fontId="5" fillId="2" borderId="0" xfId="0" applyFont="1" applyFill="1"/>
    <xf numFmtId="0" fontId="5" fillId="0" borderId="0" xfId="0" applyFont="1"/>
    <xf numFmtId="0" fontId="3" fillId="2" borderId="0" xfId="2" applyFont="1" applyFill="1" applyAlignment="1">
      <alignment horizontal="right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2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2" applyFont="1" applyAlignment="1">
      <alignment horizontal="left" vertical="top" wrapText="1"/>
    </xf>
    <xf numFmtId="165" fontId="3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167" fontId="3" fillId="0" borderId="0" xfId="1" applyNumberFormat="1" applyFont="1" applyFill="1" applyBorder="1" applyAlignment="1">
      <alignment vertical="top"/>
    </xf>
    <xf numFmtId="43" fontId="3" fillId="0" borderId="0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166" fontId="5" fillId="0" borderId="0" xfId="1" applyNumberFormat="1" applyFont="1" applyFill="1" applyBorder="1" applyAlignment="1">
      <alignment vertical="top"/>
    </xf>
    <xf numFmtId="165" fontId="5" fillId="0" borderId="0" xfId="1" applyNumberFormat="1" applyFont="1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0" fontId="5" fillId="0" borderId="0" xfId="0" applyFont="1" applyAlignment="1">
      <alignment horizontal="left" vertical="top" wrapText="1"/>
    </xf>
    <xf numFmtId="165" fontId="3" fillId="0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Border="1" applyAlignment="1">
      <alignment vertical="top"/>
    </xf>
    <xf numFmtId="167" fontId="5" fillId="0" borderId="0" xfId="1" applyNumberFormat="1" applyFont="1" applyFill="1" applyBorder="1" applyAlignment="1">
      <alignment vertical="top"/>
    </xf>
    <xf numFmtId="165" fontId="5" fillId="0" borderId="0" xfId="1" applyNumberFormat="1" applyFont="1" applyBorder="1" applyAlignment="1">
      <alignment horizontal="center" vertical="center" wrapText="1"/>
    </xf>
    <xf numFmtId="167" fontId="5" fillId="0" borderId="0" xfId="1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3" fontId="3" fillId="0" borderId="0" xfId="1" applyFont="1" applyFill="1" applyBorder="1" applyAlignment="1">
      <alignment horizontal="right" vertical="center" wrapText="1"/>
    </xf>
    <xf numFmtId="166" fontId="5" fillId="0" borderId="0" xfId="1" applyNumberFormat="1" applyFont="1" applyFill="1" applyAlignment="1">
      <alignment horizontal="right" vertical="center" wrapText="1" indent="1"/>
    </xf>
    <xf numFmtId="166" fontId="5" fillId="0" borderId="0" xfId="1" applyNumberFormat="1" applyFont="1" applyFill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right" wrapText="1"/>
    </xf>
    <xf numFmtId="169" fontId="8" fillId="0" borderId="0" xfId="18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top"/>
    </xf>
    <xf numFmtId="0" fontId="3" fillId="0" borderId="0" xfId="0" applyFont="1" applyAlignment="1">
      <alignment horizontal="right" vertical="top" wrapText="1"/>
    </xf>
    <xf numFmtId="165" fontId="3" fillId="0" borderId="0" xfId="1" applyNumberFormat="1" applyFont="1" applyFill="1" applyAlignment="1">
      <alignment horizontal="right" vertical="center" wrapText="1"/>
    </xf>
    <xf numFmtId="166" fontId="3" fillId="0" borderId="0" xfId="1" applyNumberFormat="1" applyFont="1" applyFill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right" vertical="center" wrapText="1"/>
    </xf>
    <xf numFmtId="167" fontId="3" fillId="0" borderId="0" xfId="1" applyNumberFormat="1" applyFont="1" applyFill="1" applyBorder="1" applyAlignment="1">
      <alignment horizontal="right" vertical="center" wrapText="1"/>
    </xf>
    <xf numFmtId="167" fontId="3" fillId="0" borderId="0" xfId="1" applyNumberFormat="1" applyFont="1" applyFill="1" applyBorder="1" applyAlignment="1">
      <alignment vertical="center"/>
    </xf>
    <xf numFmtId="0" fontId="11" fillId="0" borderId="0" xfId="0" applyFont="1"/>
    <xf numFmtId="165" fontId="3" fillId="0" borderId="0" xfId="1" applyNumberFormat="1" applyFont="1" applyFill="1" applyAlignment="1">
      <alignment vertical="center" wrapText="1"/>
    </xf>
    <xf numFmtId="166" fontId="3" fillId="0" borderId="0" xfId="1" applyNumberFormat="1" applyFont="1" applyFill="1" applyAlignment="1">
      <alignment vertical="center"/>
    </xf>
    <xf numFmtId="9" fontId="5" fillId="0" borderId="0" xfId="175" applyFont="1" applyFill="1"/>
    <xf numFmtId="165" fontId="3" fillId="0" borderId="0" xfId="1" applyNumberFormat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167" fontId="3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67" fontId="3" fillId="0" borderId="0" xfId="1" applyNumberFormat="1" applyFont="1" applyAlignment="1">
      <alignment horizontal="right" vertical="center" wrapText="1"/>
    </xf>
    <xf numFmtId="167" fontId="5" fillId="0" borderId="0" xfId="1" applyNumberFormat="1" applyFont="1" applyAlignment="1">
      <alignment horizontal="right" wrapText="1"/>
    </xf>
    <xf numFmtId="165" fontId="5" fillId="0" borderId="0" xfId="1" applyNumberFormat="1" applyFont="1" applyAlignment="1">
      <alignment horizontal="right" wrapText="1"/>
    </xf>
    <xf numFmtId="0" fontId="5" fillId="0" borderId="0" xfId="0" applyFont="1" applyAlignment="1">
      <alignment wrapText="1"/>
    </xf>
    <xf numFmtId="165" fontId="5" fillId="0" borderId="0" xfId="1" applyNumberFormat="1" applyFont="1" applyFill="1" applyAlignment="1">
      <alignment horizontal="right" wrapText="1"/>
    </xf>
    <xf numFmtId="165" fontId="5" fillId="0" borderId="0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0" fontId="12" fillId="0" borderId="0" xfId="0" applyFont="1"/>
    <xf numFmtId="169" fontId="3" fillId="0" borderId="0" xfId="0" applyNumberFormat="1" applyFont="1" applyAlignment="1">
      <alignment horizontal="right" vertical="center" wrapText="1"/>
    </xf>
    <xf numFmtId="169" fontId="5" fillId="0" borderId="0" xfId="18" applyNumberFormat="1" applyFont="1" applyFill="1" applyAlignment="1">
      <alignment horizontal="right" wrapText="1"/>
    </xf>
    <xf numFmtId="169" fontId="3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right" wrapText="1"/>
    </xf>
    <xf numFmtId="169" fontId="5" fillId="0" borderId="0" xfId="18" applyNumberFormat="1" applyFont="1" applyAlignment="1">
      <alignment horizontal="right" wrapText="1"/>
    </xf>
    <xf numFmtId="165" fontId="3" fillId="0" borderId="0" xfId="1" applyNumberFormat="1" applyFont="1" applyAlignment="1">
      <alignment horizontal="right" wrapText="1"/>
    </xf>
    <xf numFmtId="166" fontId="5" fillId="0" borderId="0" xfId="0" applyNumberFormat="1" applyFont="1" applyAlignment="1">
      <alignment wrapText="1"/>
    </xf>
    <xf numFmtId="165" fontId="3" fillId="0" borderId="0" xfId="1" applyNumberFormat="1" applyFont="1" applyFill="1" applyAlignment="1">
      <alignment horizontal="right" wrapText="1"/>
    </xf>
    <xf numFmtId="166" fontId="3" fillId="0" borderId="0" xfId="0" applyNumberFormat="1" applyFont="1" applyAlignment="1">
      <alignment wrapText="1"/>
    </xf>
    <xf numFmtId="167" fontId="3" fillId="0" borderId="0" xfId="1" applyNumberFormat="1" applyFont="1" applyAlignment="1">
      <alignment horizontal="right" wrapText="1"/>
    </xf>
    <xf numFmtId="169" fontId="3" fillId="0" borderId="0" xfId="18" applyNumberFormat="1" applyFont="1" applyAlignment="1">
      <alignment horizontal="right" wrapText="1"/>
    </xf>
    <xf numFmtId="169" fontId="3" fillId="0" borderId="0" xfId="18" applyNumberFormat="1" applyFont="1" applyFill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5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2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0" fontId="11" fillId="0" borderId="1" xfId="0" applyFont="1" applyBorder="1"/>
    <xf numFmtId="0" fontId="5" fillId="0" borderId="1" xfId="0" applyFont="1" applyBorder="1" applyAlignment="1">
      <alignment vertical="center" wrapText="1"/>
    </xf>
    <xf numFmtId="167" fontId="3" fillId="0" borderId="1" xfId="1" applyNumberFormat="1" applyFont="1" applyFill="1" applyBorder="1" applyAlignment="1">
      <alignment vertical="top"/>
    </xf>
    <xf numFmtId="43" fontId="3" fillId="0" borderId="1" xfId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165" fontId="5" fillId="0" borderId="1" xfId="1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left" vertical="top" wrapText="1"/>
    </xf>
    <xf numFmtId="165" fontId="5" fillId="0" borderId="1" xfId="1" applyNumberFormat="1" applyFont="1" applyFill="1" applyBorder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5" fillId="0" borderId="2" xfId="0" applyFont="1" applyBorder="1"/>
    <xf numFmtId="0" fontId="3" fillId="0" borderId="2" xfId="0" applyFont="1" applyBorder="1" applyAlignment="1">
      <alignment horizontal="left" vertical="top" wrapText="1"/>
    </xf>
    <xf numFmtId="0" fontId="3" fillId="0" borderId="2" xfId="2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/>
    </xf>
    <xf numFmtId="165" fontId="5" fillId="0" borderId="1" xfId="1" applyNumberFormat="1" applyFont="1" applyBorder="1" applyAlignment="1">
      <alignment horizontal="right" wrapText="1"/>
    </xf>
    <xf numFmtId="165" fontId="5" fillId="0" borderId="1" xfId="1" applyNumberFormat="1" applyFont="1" applyBorder="1" applyAlignment="1">
      <alignment vertical="top"/>
    </xf>
    <xf numFmtId="167" fontId="5" fillId="0" borderId="1" xfId="1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167" fontId="5" fillId="0" borderId="1" xfId="1" applyNumberFormat="1" applyFont="1" applyFill="1" applyBorder="1" applyAlignment="1">
      <alignment vertical="top"/>
    </xf>
    <xf numFmtId="166" fontId="5" fillId="0" borderId="1" xfId="1" applyNumberFormat="1" applyFont="1" applyFill="1" applyBorder="1" applyAlignment="1">
      <alignment vertical="top"/>
    </xf>
    <xf numFmtId="166" fontId="3" fillId="0" borderId="0" xfId="1" applyNumberFormat="1" applyFont="1" applyFill="1" applyAlignment="1">
      <alignment horizontal="right" wrapText="1"/>
    </xf>
    <xf numFmtId="0" fontId="3" fillId="0" borderId="0" xfId="0" applyFont="1"/>
    <xf numFmtId="166" fontId="5" fillId="0" borderId="0" xfId="1" applyNumberFormat="1" applyFont="1" applyFill="1" applyAlignment="1">
      <alignment horizontal="right" wrapText="1"/>
    </xf>
    <xf numFmtId="165" fontId="3" fillId="0" borderId="0" xfId="1" applyNumberFormat="1" applyFont="1" applyFill="1" applyBorder="1" applyAlignment="1">
      <alignment horizontal="right" wrapText="1"/>
    </xf>
    <xf numFmtId="169" fontId="13" fillId="0" borderId="0" xfId="1" applyNumberFormat="1" applyFont="1" applyAlignment="1">
      <alignment horizontal="right" wrapText="1"/>
    </xf>
    <xf numFmtId="166" fontId="3" fillId="0" borderId="0" xfId="0" applyNumberFormat="1" applyFont="1" applyAlignment="1">
      <alignment horizontal="right" wrapText="1"/>
    </xf>
    <xf numFmtId="166" fontId="5" fillId="0" borderId="0" xfId="0" applyNumberFormat="1" applyFont="1" applyAlignment="1">
      <alignment horizontal="right" wrapText="1"/>
    </xf>
    <xf numFmtId="167" fontId="5" fillId="0" borderId="0" xfId="1" applyNumberFormat="1" applyFont="1" applyFill="1" applyBorder="1" applyAlignment="1">
      <alignment horizontal="right" wrapText="1"/>
    </xf>
    <xf numFmtId="165" fontId="3" fillId="0" borderId="0" xfId="1" applyNumberFormat="1" applyFont="1" applyFill="1" applyBorder="1" applyAlignment="1">
      <alignment horizontal="right" vertical="center"/>
    </xf>
    <xf numFmtId="169" fontId="5" fillId="0" borderId="0" xfId="1" applyNumberFormat="1" applyFont="1" applyAlignment="1">
      <alignment horizontal="right" wrapText="1"/>
    </xf>
    <xf numFmtId="169" fontId="3" fillId="0" borderId="0" xfId="1" applyNumberFormat="1" applyFont="1" applyAlignment="1">
      <alignment horizontal="right" wrapText="1"/>
    </xf>
    <xf numFmtId="165" fontId="3" fillId="0" borderId="1" xfId="1" applyNumberFormat="1" applyFont="1" applyBorder="1" applyAlignment="1">
      <alignment horizontal="right" wrapText="1"/>
    </xf>
    <xf numFmtId="165" fontId="3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2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 wrapText="1"/>
    </xf>
    <xf numFmtId="0" fontId="14" fillId="0" borderId="0" xfId="0" applyFont="1"/>
    <xf numFmtId="165" fontId="15" fillId="0" borderId="0" xfId="1" applyNumberFormat="1" applyFont="1" applyFill="1"/>
    <xf numFmtId="0" fontId="14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3" fillId="2" borderId="0" xfId="2" applyFont="1" applyFill="1" applyAlignment="1">
      <alignment horizontal="right" wrapText="1"/>
    </xf>
    <xf numFmtId="0" fontId="3" fillId="2" borderId="0" xfId="2" applyFont="1" applyFill="1" applyAlignment="1">
      <alignment horizontal="center" wrapText="1"/>
    </xf>
    <xf numFmtId="0" fontId="3" fillId="2" borderId="0" xfId="2" applyFont="1" applyFill="1" applyAlignment="1">
      <alignment horizontal="center" vertical="top" wrapText="1"/>
    </xf>
    <xf numFmtId="0" fontId="5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right" vertical="top" wrapText="1"/>
    </xf>
    <xf numFmtId="0" fontId="3" fillId="2" borderId="1" xfId="2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2" applyFont="1" applyAlignment="1">
      <alignment horizontal="center" vertical="top" wrapText="1"/>
    </xf>
    <xf numFmtId="165" fontId="15" fillId="0" borderId="0" xfId="1" applyNumberFormat="1" applyFont="1" applyFill="1" applyBorder="1"/>
    <xf numFmtId="3" fontId="3" fillId="0" borderId="0" xfId="1" applyNumberFormat="1" applyFont="1" applyFill="1" applyAlignment="1">
      <alignment horizontal="right" vertical="center"/>
    </xf>
    <xf numFmtId="166" fontId="3" fillId="0" borderId="0" xfId="2" applyNumberFormat="1" applyFont="1" applyAlignment="1">
      <alignment horizontal="right" vertical="center" wrapText="1"/>
    </xf>
    <xf numFmtId="167" fontId="3" fillId="0" borderId="0" xfId="1" applyNumberFormat="1" applyFont="1" applyFill="1" applyAlignment="1">
      <alignment vertical="center"/>
    </xf>
    <xf numFmtId="172" fontId="3" fillId="0" borderId="0" xfId="1" applyNumberFormat="1" applyFont="1" applyFill="1" applyAlignment="1">
      <alignment vertical="center"/>
    </xf>
    <xf numFmtId="167" fontId="16" fillId="0" borderId="0" xfId="1" applyNumberFormat="1" applyFont="1" applyFill="1"/>
    <xf numFmtId="0" fontId="5" fillId="0" borderId="0" xfId="0" applyFont="1" applyAlignment="1">
      <alignment vertical="top" wrapText="1"/>
    </xf>
    <xf numFmtId="172" fontId="3" fillId="0" borderId="0" xfId="1" applyNumberFormat="1" applyFont="1" applyFill="1" applyBorder="1" applyAlignment="1">
      <alignment horizontal="right" vertical="top" wrapText="1"/>
    </xf>
    <xf numFmtId="166" fontId="3" fillId="0" borderId="0" xfId="2" applyNumberFormat="1" applyFont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172" fontId="3" fillId="0" borderId="1" xfId="1" applyNumberFormat="1" applyFont="1" applyFill="1" applyBorder="1" applyAlignment="1">
      <alignment horizontal="right" vertical="top" wrapText="1"/>
    </xf>
    <xf numFmtId="166" fontId="3" fillId="0" borderId="1" xfId="2" applyNumberFormat="1" applyFont="1" applyBorder="1" applyAlignment="1">
      <alignment horizontal="right" vertical="top" wrapText="1"/>
    </xf>
    <xf numFmtId="172" fontId="3" fillId="0" borderId="0" xfId="0" applyNumberFormat="1" applyFont="1" applyAlignment="1">
      <alignment horizontal="center" wrapText="1"/>
    </xf>
    <xf numFmtId="172" fontId="3" fillId="0" borderId="0" xfId="2" applyNumberFormat="1" applyFont="1" applyAlignment="1">
      <alignment horizontal="right" vertical="top" wrapText="1"/>
    </xf>
    <xf numFmtId="169" fontId="3" fillId="0" borderId="0" xfId="18" applyNumberFormat="1" applyFont="1" applyAlignment="1">
      <alignment horizontal="right" vertical="center" wrapText="1"/>
    </xf>
    <xf numFmtId="167" fontId="5" fillId="0" borderId="0" xfId="1" applyNumberFormat="1" applyFont="1" applyAlignment="1">
      <alignment horizontal="right" vertical="center" wrapText="1"/>
    </xf>
    <xf numFmtId="169" fontId="2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172" fontId="5" fillId="0" borderId="0" xfId="1" applyNumberFormat="1" applyFont="1" applyAlignment="1">
      <alignment horizontal="right" vertical="center" wrapText="1"/>
    </xf>
    <xf numFmtId="167" fontId="14" fillId="0" borderId="0" xfId="1" applyNumberFormat="1" applyFont="1"/>
    <xf numFmtId="0" fontId="0" fillId="0" borderId="0" xfId="0" applyAlignment="1">
      <alignment wrapText="1"/>
    </xf>
    <xf numFmtId="0" fontId="3" fillId="0" borderId="0" xfId="10" applyFont="1" applyAlignment="1">
      <alignment vertical="center"/>
    </xf>
    <xf numFmtId="167" fontId="5" fillId="0" borderId="0" xfId="1" applyNumberFormat="1" applyFont="1" applyBorder="1" applyAlignment="1">
      <alignment horizontal="right" vertical="center" wrapText="1"/>
    </xf>
    <xf numFmtId="172" fontId="5" fillId="0" borderId="0" xfId="1" applyNumberFormat="1" applyFont="1" applyFill="1" applyBorder="1" applyAlignment="1">
      <alignment horizontal="right" vertical="center" wrapText="1"/>
    </xf>
    <xf numFmtId="167" fontId="14" fillId="0" borderId="0" xfId="1" applyNumberFormat="1" applyFont="1" applyFill="1" applyBorder="1"/>
    <xf numFmtId="172" fontId="14" fillId="0" borderId="0" xfId="0" applyNumberFormat="1" applyFont="1" applyAlignment="1">
      <alignment vertical="top"/>
    </xf>
    <xf numFmtId="167" fontId="14" fillId="0" borderId="0" xfId="1" applyNumberFormat="1" applyFont="1" applyBorder="1"/>
    <xf numFmtId="0" fontId="4" fillId="0" borderId="0" xfId="2" applyFont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  <xf numFmtId="169" fontId="5" fillId="0" borderId="0" xfId="1" applyNumberFormat="1" applyFont="1" applyAlignment="1">
      <alignment horizontal="right" vertical="center" wrapText="1"/>
    </xf>
    <xf numFmtId="169" fontId="5" fillId="0" borderId="0" xfId="18" applyNumberFormat="1" applyFont="1" applyAlignment="1">
      <alignment horizontal="right" vertical="center" wrapText="1"/>
    </xf>
    <xf numFmtId="169" fontId="2" fillId="0" borderId="1" xfId="18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3" fillId="0" borderId="0" xfId="1" applyNumberFormat="1" applyFont="1" applyFill="1" applyAlignment="1">
      <alignment vertical="center" wrapText="1"/>
    </xf>
    <xf numFmtId="166" fontId="3" fillId="0" borderId="0" xfId="2" applyNumberFormat="1" applyFont="1" applyAlignment="1">
      <alignment vertical="center" wrapText="1"/>
    </xf>
    <xf numFmtId="167" fontId="3" fillId="0" borderId="0" xfId="1" applyNumberFormat="1" applyFont="1" applyFill="1" applyAlignment="1">
      <alignment horizontal="right" vertical="center" wrapText="1"/>
    </xf>
    <xf numFmtId="172" fontId="3" fillId="0" borderId="0" xfId="1" applyNumberFormat="1" applyFont="1" applyFill="1" applyAlignment="1">
      <alignment horizontal="right" vertical="center" wrapText="1"/>
    </xf>
    <xf numFmtId="172" fontId="3" fillId="0" borderId="0" xfId="1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172" fontId="3" fillId="0" borderId="1" xfId="1" applyNumberFormat="1" applyFont="1" applyFill="1" applyBorder="1" applyAlignment="1">
      <alignment horizontal="right" vertical="center" wrapText="1"/>
    </xf>
    <xf numFmtId="166" fontId="3" fillId="0" borderId="1" xfId="2" applyNumberFormat="1" applyFont="1" applyBorder="1" applyAlignment="1">
      <alignment horizontal="right" vertical="center" wrapText="1"/>
    </xf>
    <xf numFmtId="0" fontId="3" fillId="0" borderId="1" xfId="2" applyFont="1" applyBorder="1" applyAlignment="1">
      <alignment horizontal="right" vertical="center" wrapText="1"/>
    </xf>
    <xf numFmtId="172" fontId="3" fillId="0" borderId="0" xfId="0" applyNumberFormat="1" applyFont="1" applyAlignment="1">
      <alignment horizontal="right" vertical="center" wrapText="1"/>
    </xf>
    <xf numFmtId="172" fontId="3" fillId="0" borderId="0" xfId="2" applyNumberFormat="1" applyFont="1" applyAlignment="1">
      <alignment horizontal="right" vertical="center" wrapText="1"/>
    </xf>
    <xf numFmtId="165" fontId="5" fillId="0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9" fontId="2" fillId="0" borderId="0" xfId="18" applyNumberFormat="1" applyFont="1" applyAlignment="1">
      <alignment horizontal="right" vertical="center" wrapText="1"/>
    </xf>
    <xf numFmtId="3" fontId="3" fillId="0" borderId="0" xfId="1" applyNumberFormat="1" applyFont="1" applyFill="1" applyAlignment="1">
      <alignment horizontal="right" vertical="center" wrapText="1"/>
    </xf>
    <xf numFmtId="169" fontId="0" fillId="0" borderId="0" xfId="18" applyNumberFormat="1" applyFont="1" applyFill="1"/>
    <xf numFmtId="169" fontId="3" fillId="0" borderId="0" xfId="18" applyNumberFormat="1" applyFont="1" applyFill="1" applyAlignment="1">
      <alignment horizontal="right" vertical="center" wrapText="1"/>
    </xf>
    <xf numFmtId="169" fontId="9" fillId="0" borderId="0" xfId="18" applyNumberFormat="1" applyFont="1" applyFill="1" applyAlignment="1">
      <alignment horizontal="right" vertical="center" wrapText="1"/>
    </xf>
    <xf numFmtId="169" fontId="5" fillId="0" borderId="0" xfId="0" applyNumberFormat="1" applyFont="1" applyAlignment="1">
      <alignment horizontal="right" vertical="center" wrapText="1"/>
    </xf>
    <xf numFmtId="172" fontId="3" fillId="0" borderId="0" xfId="0" applyNumberFormat="1" applyFont="1" applyAlignment="1">
      <alignment horizontal="right" wrapText="1"/>
    </xf>
    <xf numFmtId="169" fontId="17" fillId="0" borderId="0" xfId="1" applyNumberFormat="1" applyFont="1" applyAlignment="1">
      <alignment horizontal="right" vertical="center" wrapText="1"/>
    </xf>
    <xf numFmtId="172" fontId="14" fillId="0" borderId="0" xfId="0" applyNumberFormat="1" applyFont="1"/>
    <xf numFmtId="167" fontId="14" fillId="0" borderId="0" xfId="1" applyNumberFormat="1" applyFont="1" applyFill="1"/>
    <xf numFmtId="0" fontId="3" fillId="0" borderId="0" xfId="2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169" fontId="5" fillId="0" borderId="0" xfId="18" applyNumberFormat="1" applyFont="1" applyFill="1" applyAlignment="1">
      <alignment horizontal="right" vertical="center" wrapText="1"/>
    </xf>
    <xf numFmtId="167" fontId="5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Alignment="1">
      <alignment horizontal="right" vertical="center" wrapText="1"/>
    </xf>
    <xf numFmtId="3" fontId="3" fillId="0" borderId="0" xfId="1" applyNumberFormat="1" applyFont="1" applyFill="1" applyBorder="1" applyAlignment="1">
      <alignment horizontal="right" vertical="center" wrapText="1"/>
    </xf>
    <xf numFmtId="3" fontId="14" fillId="0" borderId="0" xfId="0" applyNumberFormat="1" applyFont="1"/>
    <xf numFmtId="167" fontId="5" fillId="0" borderId="0" xfId="1" applyNumberFormat="1" applyFont="1" applyFill="1" applyAlignment="1">
      <alignment horizontal="right" vertical="center" wrapText="1"/>
    </xf>
    <xf numFmtId="166" fontId="14" fillId="0" borderId="0" xfId="0" applyNumberFormat="1" applyFont="1"/>
    <xf numFmtId="3" fontId="5" fillId="0" borderId="0" xfId="1" applyNumberFormat="1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169" fontId="2" fillId="0" borderId="0" xfId="18" applyNumberFormat="1" applyFont="1"/>
    <xf numFmtId="169" fontId="18" fillId="0" borderId="0" xfId="18" applyNumberFormat="1" applyFont="1"/>
    <xf numFmtId="0" fontId="4" fillId="0" borderId="1" xfId="0" applyFont="1" applyBorder="1" applyAlignment="1">
      <alignment horizontal="left" vertical="top" wrapText="1"/>
    </xf>
    <xf numFmtId="172" fontId="5" fillId="0" borderId="1" xfId="1" applyNumberFormat="1" applyFont="1" applyFill="1" applyBorder="1" applyAlignment="1">
      <alignment vertical="top"/>
    </xf>
    <xf numFmtId="167" fontId="5" fillId="0" borderId="0" xfId="1" applyNumberFormat="1" applyFont="1" applyBorder="1" applyAlignment="1">
      <alignment vertical="top"/>
    </xf>
    <xf numFmtId="172" fontId="5" fillId="0" borderId="0" xfId="1" applyNumberFormat="1" applyFont="1" applyFill="1" applyBorder="1" applyAlignment="1">
      <alignment vertical="top"/>
    </xf>
    <xf numFmtId="166" fontId="5" fillId="0" borderId="0" xfId="2" applyNumberFormat="1" applyFont="1" applyAlignment="1">
      <alignment vertical="top" wrapText="1"/>
    </xf>
    <xf numFmtId="167" fontId="5" fillId="0" borderId="0" xfId="1" applyNumberFormat="1" applyFont="1" applyAlignment="1">
      <alignment vertical="top"/>
    </xf>
    <xf numFmtId="172" fontId="5" fillId="0" borderId="0" xfId="1" applyNumberFormat="1" applyFont="1" applyFill="1" applyBorder="1" applyAlignment="1">
      <alignment horizontal="right" vertical="top" wrapText="1"/>
    </xf>
    <xf numFmtId="172" fontId="5" fillId="0" borderId="0" xfId="1" applyNumberFormat="1" applyFont="1" applyFill="1" applyAlignment="1">
      <alignment horizontal="right" vertical="center" wrapText="1"/>
    </xf>
    <xf numFmtId="3" fontId="5" fillId="0" borderId="0" xfId="1" applyNumberFormat="1" applyFont="1" applyFill="1" applyAlignment="1">
      <alignment horizontal="right" vertical="center"/>
    </xf>
    <xf numFmtId="166" fontId="5" fillId="0" borderId="0" xfId="1" applyNumberFormat="1" applyFont="1" applyAlignment="1">
      <alignment vertical="center"/>
    </xf>
    <xf numFmtId="167" fontId="5" fillId="0" borderId="0" xfId="1" applyNumberFormat="1" applyFont="1" applyAlignment="1"/>
    <xf numFmtId="167" fontId="5" fillId="0" borderId="0" xfId="1" applyNumberFormat="1" applyFont="1" applyBorder="1" applyAlignment="1"/>
    <xf numFmtId="172" fontId="5" fillId="0" borderId="0" xfId="1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/>
    </xf>
    <xf numFmtId="173" fontId="5" fillId="0" borderId="0" xfId="1" applyNumberFormat="1" applyFont="1" applyFill="1" applyAlignment="1">
      <alignment horizontal="right" vertical="center" wrapText="1"/>
    </xf>
    <xf numFmtId="173" fontId="5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right" vertical="top" wrapText="1"/>
    </xf>
    <xf numFmtId="0" fontId="3" fillId="0" borderId="0" xfId="2" applyFont="1" applyAlignment="1">
      <alignment vertical="top" wrapText="1"/>
    </xf>
    <xf numFmtId="167" fontId="5" fillId="0" borderId="0" xfId="1" applyNumberFormat="1" applyFont="1" applyFill="1" applyAlignment="1">
      <alignment vertical="top"/>
    </xf>
    <xf numFmtId="3" fontId="2" fillId="0" borderId="0" xfId="111" applyNumberFormat="1" applyFont="1" applyAlignment="1">
      <alignment horizontal="right" vertical="center" wrapText="1"/>
    </xf>
    <xf numFmtId="173" fontId="2" fillId="0" borderId="0" xfId="112" applyNumberFormat="1" applyFont="1" applyAlignment="1">
      <alignment horizontal="right" vertical="center" wrapText="1"/>
    </xf>
    <xf numFmtId="3" fontId="5" fillId="0" borderId="0" xfId="171" applyNumberFormat="1" applyFont="1" applyAlignment="1">
      <alignment horizontal="right" vertical="center" wrapText="1"/>
    </xf>
    <xf numFmtId="173" fontId="2" fillId="0" borderId="0" xfId="114" applyNumberFormat="1" applyFont="1" applyAlignment="1">
      <alignment horizontal="right" vertical="center" wrapText="1"/>
    </xf>
    <xf numFmtId="164" fontId="5" fillId="0" borderId="0" xfId="0" applyNumberFormat="1" applyFont="1"/>
    <xf numFmtId="165" fontId="15" fillId="0" borderId="0" xfId="1" applyNumberFormat="1" applyFont="1"/>
    <xf numFmtId="165" fontId="15" fillId="0" borderId="0" xfId="1" applyNumberFormat="1" applyFont="1" applyBorder="1"/>
    <xf numFmtId="165" fontId="3" fillId="0" borderId="0" xfId="0" applyNumberFormat="1" applyFont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 wrapText="1"/>
    </xf>
    <xf numFmtId="167" fontId="14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9" fontId="19" fillId="0" borderId="0" xfId="18" applyNumberFormat="1" applyFont="1" applyFill="1" applyAlignment="1">
      <alignment wrapText="1"/>
    </xf>
    <xf numFmtId="169" fontId="18" fillId="0" borderId="0" xfId="18" applyNumberFormat="1" applyFont="1" applyFill="1"/>
    <xf numFmtId="166" fontId="5" fillId="0" borderId="0" xfId="2" applyNumberFormat="1" applyFont="1" applyAlignment="1">
      <alignment horizontal="right" vertical="top" wrapText="1"/>
    </xf>
    <xf numFmtId="169" fontId="14" fillId="0" borderId="0" xfId="18" applyNumberFormat="1" applyFont="1" applyFill="1"/>
    <xf numFmtId="169" fontId="2" fillId="0" borderId="0" xfId="18" applyNumberFormat="1" applyFont="1" applyAlignment="1">
      <alignment horizontal="right" wrapText="1"/>
    </xf>
    <xf numFmtId="0" fontId="4" fillId="0" borderId="0" xfId="0" applyFont="1" applyAlignment="1">
      <alignment wrapText="1"/>
    </xf>
    <xf numFmtId="166" fontId="5" fillId="0" borderId="0" xfId="2" applyNumberFormat="1" applyFont="1" applyAlignment="1">
      <alignment horizontal="right" vertical="center" wrapText="1"/>
    </xf>
    <xf numFmtId="0" fontId="0" fillId="0" borderId="1" xfId="0" applyBorder="1"/>
    <xf numFmtId="0" fontId="2" fillId="2" borderId="0" xfId="0" applyFont="1" applyFill="1"/>
    <xf numFmtId="0" fontId="0" fillId="2" borderId="0" xfId="0" applyFill="1"/>
    <xf numFmtId="0" fontId="3" fillId="2" borderId="0" xfId="2" applyFont="1" applyFill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right" vertical="center" wrapText="1"/>
    </xf>
    <xf numFmtId="0" fontId="3" fillId="2" borderId="0" xfId="2" applyFont="1" applyFill="1" applyAlignment="1">
      <alignment horizontal="center" vertical="center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67" fontId="3" fillId="0" borderId="0" xfId="0" applyNumberFormat="1" applyFont="1" applyAlignment="1">
      <alignment horizontal="right" vertical="center" wrapText="1"/>
    </xf>
    <xf numFmtId="166" fontId="3" fillId="0" borderId="0" xfId="1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0" fontId="2" fillId="0" borderId="1" xfId="0" applyFont="1" applyBorder="1" applyAlignment="1">
      <alignment vertical="top" wrapText="1"/>
    </xf>
    <xf numFmtId="0" fontId="3" fillId="0" borderId="1" xfId="2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167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167" fontId="5" fillId="0" borderId="0" xfId="0" applyNumberFormat="1" applyFont="1" applyAlignment="1">
      <alignment horizontal="right" vertical="center" wrapText="1"/>
    </xf>
    <xf numFmtId="169" fontId="3" fillId="0" borderId="0" xfId="1" applyNumberFormat="1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65" fontId="0" fillId="0" borderId="0" xfId="1" applyNumberFormat="1" applyFont="1" applyBorder="1"/>
    <xf numFmtId="0" fontId="18" fillId="0" borderId="0" xfId="0" applyFont="1" applyAlignment="1">
      <alignment wrapText="1"/>
    </xf>
    <xf numFmtId="0" fontId="18" fillId="0" borderId="0" xfId="0" applyFont="1"/>
    <xf numFmtId="0" fontId="2" fillId="0" borderId="0" xfId="0" applyFont="1" applyAlignment="1">
      <alignment horizontal="left"/>
    </xf>
    <xf numFmtId="165" fontId="0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right" vertical="center" wrapText="1"/>
    </xf>
    <xf numFmtId="0" fontId="2" fillId="0" borderId="0" xfId="0" applyFont="1" applyAlignment="1">
      <alignment vertical="top"/>
    </xf>
    <xf numFmtId="165" fontId="2" fillId="0" borderId="0" xfId="1" applyNumberFormat="1" applyFont="1" applyFill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7" fontId="9" fillId="0" borderId="0" xfId="1" applyNumberFormat="1" applyFont="1" applyAlignment="1">
      <alignment horizontal="right" vertical="center" wrapText="1"/>
    </xf>
    <xf numFmtId="0" fontId="0" fillId="0" borderId="0" xfId="0" applyAlignment="1">
      <alignment vertical="top"/>
    </xf>
    <xf numFmtId="167" fontId="0" fillId="0" borderId="0" xfId="0" applyNumberFormat="1"/>
    <xf numFmtId="0" fontId="3" fillId="0" borderId="0" xfId="2" applyFont="1"/>
    <xf numFmtId="0" fontId="4" fillId="0" borderId="0" xfId="2" applyFont="1" applyAlignment="1">
      <alignment vertical="top"/>
    </xf>
    <xf numFmtId="0" fontId="14" fillId="0" borderId="1" xfId="0" applyFont="1" applyBorder="1"/>
    <xf numFmtId="0" fontId="3" fillId="2" borderId="0" xfId="0" applyFont="1" applyFill="1" applyAlignment="1">
      <alignment horizontal="center" wrapText="1"/>
    </xf>
    <xf numFmtId="0" fontId="14" fillId="2" borderId="1" xfId="0" applyFont="1" applyFill="1" applyBorder="1"/>
    <xf numFmtId="169" fontId="14" fillId="0" borderId="0" xfId="0" applyNumberFormat="1" applyFont="1"/>
    <xf numFmtId="165" fontId="5" fillId="0" borderId="1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Alignment="1">
      <alignment horizontal="right" vertical="center" wrapText="1"/>
    </xf>
    <xf numFmtId="2" fontId="14" fillId="0" borderId="0" xfId="0" applyNumberFormat="1" applyFont="1"/>
    <xf numFmtId="166" fontId="5" fillId="0" borderId="0" xfId="0" applyNumberFormat="1" applyFont="1" applyAlignment="1">
      <alignment horizontal="right" vertical="center" wrapText="1"/>
    </xf>
    <xf numFmtId="167" fontId="14" fillId="0" borderId="0" xfId="0" applyNumberFormat="1" applyFont="1"/>
    <xf numFmtId="0" fontId="3" fillId="0" borderId="1" xfId="2" applyFont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/>
    </xf>
    <xf numFmtId="165" fontId="14" fillId="0" borderId="1" xfId="1" applyNumberFormat="1" applyFont="1" applyFill="1" applyBorder="1" applyAlignment="1">
      <alignment wrapText="1"/>
    </xf>
    <xf numFmtId="165" fontId="5" fillId="0" borderId="0" xfId="1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167" fontId="14" fillId="0" borderId="0" xfId="0" applyNumberFormat="1" applyFont="1" applyAlignment="1">
      <alignment wrapText="1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165" fontId="5" fillId="0" borderId="1" xfId="1" applyNumberFormat="1" applyFont="1" applyBorder="1" applyAlignment="1">
      <alignment horizontal="right" vertical="center" wrapText="1"/>
    </xf>
    <xf numFmtId="172" fontId="3" fillId="0" borderId="0" xfId="1" applyNumberFormat="1" applyFont="1" applyAlignment="1">
      <alignment horizontal="right" vertical="center" wrapText="1"/>
    </xf>
    <xf numFmtId="0" fontId="21" fillId="0" borderId="0" xfId="0" applyFont="1"/>
    <xf numFmtId="167" fontId="14" fillId="0" borderId="0" xfId="0" applyNumberFormat="1" applyFont="1" applyAlignment="1">
      <alignment horizontal="center"/>
    </xf>
    <xf numFmtId="0" fontId="3" fillId="0" borderId="0" xfId="2" applyFont="1" applyAlignment="1">
      <alignment horizontal="right" wrapText="1"/>
    </xf>
    <xf numFmtId="0" fontId="3" fillId="0" borderId="1" xfId="2" applyFont="1" applyBorder="1" applyAlignment="1">
      <alignment horizontal="center" vertical="center" wrapText="1"/>
    </xf>
    <xf numFmtId="0" fontId="6" fillId="0" borderId="0" xfId="3"/>
    <xf numFmtId="0" fontId="6" fillId="0" borderId="1" xfId="3" applyBorder="1"/>
    <xf numFmtId="0" fontId="16" fillId="0" borderId="1" xfId="3" applyFont="1" applyBorder="1" applyAlignment="1">
      <alignment horizontal="left" wrapText="1"/>
    </xf>
    <xf numFmtId="0" fontId="16" fillId="0" borderId="0" xfId="3" applyFont="1" applyAlignment="1">
      <alignment horizontal="left" wrapText="1"/>
    </xf>
    <xf numFmtId="0" fontId="3" fillId="0" borderId="1" xfId="3" applyFont="1" applyBorder="1" applyAlignment="1">
      <alignment horizontal="center" vertical="top" wrapText="1"/>
    </xf>
    <xf numFmtId="0" fontId="3" fillId="0" borderId="0" xfId="3" applyFont="1" applyAlignment="1">
      <alignment horizontal="right" vertical="center" wrapText="1"/>
    </xf>
    <xf numFmtId="0" fontId="3" fillId="0" borderId="0" xfId="3" applyFont="1" applyAlignment="1">
      <alignment horizontal="right" vertical="top" wrapText="1"/>
    </xf>
    <xf numFmtId="0" fontId="3" fillId="0" borderId="0" xfId="3" applyFont="1" applyAlignment="1">
      <alignment horizontal="right" wrapText="1"/>
    </xf>
    <xf numFmtId="0" fontId="16" fillId="0" borderId="0" xfId="3" applyFont="1" applyAlignment="1">
      <alignment wrapText="1"/>
    </xf>
    <xf numFmtId="166" fontId="3" fillId="0" borderId="0" xfId="3" applyNumberFormat="1" applyFont="1" applyAlignment="1">
      <alignment horizontal="right" vertical="center"/>
    </xf>
    <xf numFmtId="0" fontId="16" fillId="0" borderId="1" xfId="3" applyFont="1" applyBorder="1" applyAlignment="1">
      <alignment wrapText="1"/>
    </xf>
    <xf numFmtId="166" fontId="3" fillId="0" borderId="1" xfId="3" applyNumberFormat="1" applyFont="1" applyBorder="1" applyAlignment="1">
      <alignment horizontal="center" vertical="center"/>
    </xf>
    <xf numFmtId="166" fontId="3" fillId="0" borderId="0" xfId="3" applyNumberFormat="1" applyFont="1" applyAlignment="1">
      <alignment horizontal="center" vertical="center"/>
    </xf>
    <xf numFmtId="172" fontId="3" fillId="0" borderId="0" xfId="3" applyNumberFormat="1" applyFont="1" applyAlignment="1">
      <alignment horizontal="right" vertical="center" wrapText="1"/>
    </xf>
    <xf numFmtId="165" fontId="6" fillId="0" borderId="0" xfId="3" applyNumberFormat="1"/>
    <xf numFmtId="167" fontId="3" fillId="0" borderId="0" xfId="3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7" fontId="3" fillId="0" borderId="1" xfId="3" applyNumberFormat="1" applyFont="1" applyBorder="1" applyAlignment="1">
      <alignment horizontal="right" vertical="center" wrapText="1"/>
    </xf>
    <xf numFmtId="0" fontId="3" fillId="0" borderId="0" xfId="3" applyFont="1" applyAlignment="1">
      <alignment wrapText="1"/>
    </xf>
    <xf numFmtId="169" fontId="9" fillId="0" borderId="0" xfId="0" applyNumberFormat="1" applyFont="1" applyAlignment="1">
      <alignment horizontal="right" vertical="center" wrapText="1"/>
    </xf>
    <xf numFmtId="165" fontId="6" fillId="0" borderId="0" xfId="1" applyNumberFormat="1" applyFont="1" applyFill="1"/>
    <xf numFmtId="0" fontId="5" fillId="0" borderId="0" xfId="0" applyFont="1" applyAlignment="1">
      <alignment horizontal="left" wrapText="1"/>
    </xf>
    <xf numFmtId="169" fontId="3" fillId="0" borderId="0" xfId="3" applyNumberFormat="1" applyFont="1" applyAlignment="1">
      <alignment horizontal="right" vertical="center" wrapText="1"/>
    </xf>
    <xf numFmtId="172" fontId="5" fillId="0" borderId="0" xfId="3" applyNumberFormat="1" applyFont="1" applyAlignment="1">
      <alignment horizontal="right" vertical="center" wrapText="1"/>
    </xf>
    <xf numFmtId="0" fontId="5" fillId="0" borderId="0" xfId="3" applyFont="1" applyAlignment="1">
      <alignment horizontal="right" vertical="center" wrapText="1"/>
    </xf>
    <xf numFmtId="169" fontId="2" fillId="0" borderId="0" xfId="0" applyNumberFormat="1" applyFont="1" applyAlignment="1">
      <alignment horizontal="right" vertical="center" wrapText="1"/>
    </xf>
    <xf numFmtId="165" fontId="22" fillId="0" borderId="0" xfId="1" applyNumberFormat="1" applyFont="1" applyFill="1"/>
    <xf numFmtId="167" fontId="5" fillId="0" borderId="0" xfId="3" applyNumberFormat="1" applyFont="1" applyAlignment="1">
      <alignment horizontal="right" vertical="center" wrapText="1"/>
    </xf>
    <xf numFmtId="174" fontId="22" fillId="0" borderId="0" xfId="3" applyNumberFormat="1" applyFont="1"/>
    <xf numFmtId="165" fontId="12" fillId="0" borderId="0" xfId="1" applyNumberFormat="1" applyFont="1" applyFill="1" applyBorder="1" applyAlignment="1">
      <alignment horizontal="right" vertical="center" wrapText="1"/>
    </xf>
    <xf numFmtId="167" fontId="12" fillId="0" borderId="0" xfId="3" applyNumberFormat="1" applyFont="1" applyAlignment="1">
      <alignment horizontal="right" vertical="center" wrapText="1"/>
    </xf>
    <xf numFmtId="167" fontId="5" fillId="0" borderId="1" xfId="3" applyNumberFormat="1" applyFont="1" applyBorder="1" applyAlignment="1">
      <alignment vertical="top"/>
    </xf>
    <xf numFmtId="167" fontId="5" fillId="0" borderId="0" xfId="3" applyNumberFormat="1" applyFont="1" applyAlignment="1">
      <alignment vertical="top"/>
    </xf>
    <xf numFmtId="0" fontId="23" fillId="0" borderId="0" xfId="3" applyFont="1"/>
    <xf numFmtId="166" fontId="23" fillId="0" borderId="0" xfId="3" applyNumberFormat="1" applyFont="1"/>
    <xf numFmtId="0" fontId="23" fillId="0" borderId="1" xfId="3" applyFont="1" applyBorder="1"/>
    <xf numFmtId="0" fontId="4" fillId="0" borderId="1" xfId="2" applyFont="1" applyBorder="1" applyAlignment="1">
      <alignment horizontal="left" vertical="top"/>
    </xf>
    <xf numFmtId="166" fontId="4" fillId="0" borderId="1" xfId="2" applyNumberFormat="1" applyFont="1" applyBorder="1" applyAlignment="1">
      <alignment horizontal="left" vertical="top"/>
    </xf>
    <xf numFmtId="0" fontId="4" fillId="0" borderId="0" xfId="2" applyFont="1" applyAlignment="1">
      <alignment horizontal="left" vertical="top"/>
    </xf>
    <xf numFmtId="0" fontId="23" fillId="2" borderId="0" xfId="3" applyFont="1" applyFill="1"/>
    <xf numFmtId="0" fontId="3" fillId="2" borderId="0" xfId="3" applyFont="1" applyFill="1" applyAlignment="1">
      <alignment horizontal="left" wrapText="1"/>
    </xf>
    <xf numFmtId="166" fontId="3" fillId="2" borderId="0" xfId="3" applyNumberFormat="1" applyFont="1" applyFill="1" applyAlignment="1">
      <alignment horizontal="left" wrapText="1"/>
    </xf>
    <xf numFmtId="0" fontId="5" fillId="2" borderId="0" xfId="3" applyFont="1" applyFill="1"/>
    <xf numFmtId="0" fontId="3" fillId="2" borderId="1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166" fontId="5" fillId="2" borderId="0" xfId="3" applyNumberFormat="1" applyFont="1" applyFill="1"/>
    <xf numFmtId="0" fontId="3" fillId="2" borderId="0" xfId="3" applyFont="1" applyFill="1" applyAlignment="1">
      <alignment horizontal="right" vertical="center"/>
    </xf>
    <xf numFmtId="0" fontId="3" fillId="2" borderId="0" xfId="3" applyFont="1" applyFill="1" applyAlignment="1">
      <alignment wrapText="1"/>
    </xf>
    <xf numFmtId="166" fontId="3" fillId="2" borderId="0" xfId="3" applyNumberFormat="1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23" fillId="2" borderId="1" xfId="3" applyFont="1" applyFill="1" applyBorder="1"/>
    <xf numFmtId="0" fontId="3" fillId="2" borderId="1" xfId="3" applyFont="1" applyFill="1" applyBorder="1" applyAlignment="1">
      <alignment wrapText="1"/>
    </xf>
    <xf numFmtId="166" fontId="3" fillId="2" borderId="1" xfId="3" applyNumberFormat="1" applyFont="1" applyFill="1" applyBorder="1" applyAlignment="1">
      <alignment horizontal="center" vertical="center"/>
    </xf>
    <xf numFmtId="0" fontId="5" fillId="0" borderId="0" xfId="3" applyFont="1"/>
    <xf numFmtId="166" fontId="5" fillId="0" borderId="0" xfId="3" applyNumberFormat="1" applyFont="1"/>
    <xf numFmtId="166" fontId="3" fillId="0" borderId="0" xfId="3" applyNumberFormat="1" applyFont="1" applyAlignment="1">
      <alignment horizontal="right" vertical="center" wrapText="1"/>
    </xf>
    <xf numFmtId="3" fontId="23" fillId="0" borderId="0" xfId="3" applyNumberFormat="1" applyFont="1"/>
    <xf numFmtId="172" fontId="3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166" fontId="3" fillId="0" borderId="1" xfId="3" applyNumberFormat="1" applyFont="1" applyBorder="1" applyAlignment="1">
      <alignment horizontal="right" vertical="center" wrapText="1"/>
    </xf>
    <xf numFmtId="0" fontId="5" fillId="0" borderId="0" xfId="3" applyFont="1" applyAlignment="1">
      <alignment wrapText="1"/>
    </xf>
    <xf numFmtId="166" fontId="5" fillId="0" borderId="0" xfId="3" applyNumberFormat="1" applyFont="1" applyAlignment="1">
      <alignment horizontal="right" vertical="center" wrapText="1"/>
    </xf>
    <xf numFmtId="165" fontId="5" fillId="0" borderId="0" xfId="1" quotePrefix="1" applyNumberFormat="1" applyFont="1" applyFill="1" applyBorder="1" applyAlignment="1">
      <alignment horizontal="right" vertical="center" wrapText="1"/>
    </xf>
    <xf numFmtId="166" fontId="5" fillId="0" borderId="1" xfId="3" applyNumberFormat="1" applyFont="1" applyBorder="1" applyAlignment="1">
      <alignment vertical="top"/>
    </xf>
    <xf numFmtId="165" fontId="5" fillId="0" borderId="1" xfId="1" applyNumberFormat="1" applyFont="1" applyBorder="1" applyAlignment="1">
      <alignment horizontal="right" vertical="top"/>
    </xf>
    <xf numFmtId="165" fontId="3" fillId="0" borderId="0" xfId="1" applyNumberFormat="1" applyFont="1" applyFill="1" applyBorder="1" applyAlignment="1">
      <alignment vertical="top"/>
    </xf>
    <xf numFmtId="166" fontId="3" fillId="0" borderId="0" xfId="3" applyNumberFormat="1" applyFont="1" applyAlignment="1">
      <alignment vertical="top"/>
    </xf>
    <xf numFmtId="3" fontId="5" fillId="0" borderId="0" xfId="1" applyNumberFormat="1" applyFont="1" applyBorder="1" applyAlignment="1">
      <alignment horizontal="right" vertical="top" indent="1"/>
    </xf>
    <xf numFmtId="0" fontId="3" fillId="0" borderId="0" xfId="3" applyFont="1" applyAlignment="1">
      <alignment horizontal="center" vertical="top" wrapText="1"/>
    </xf>
    <xf numFmtId="3" fontId="6" fillId="0" borderId="0" xfId="3" applyNumberFormat="1"/>
    <xf numFmtId="175" fontId="3" fillId="0" borderId="0" xfId="1" applyNumberFormat="1" applyFont="1" applyFill="1" applyBorder="1" applyAlignment="1">
      <alignment horizontal="right" vertical="center" wrapText="1"/>
    </xf>
    <xf numFmtId="3" fontId="12" fillId="0" borderId="0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vertical="top"/>
    </xf>
    <xf numFmtId="167" fontId="3" fillId="0" borderId="1" xfId="3" applyNumberFormat="1" applyFont="1" applyBorder="1" applyAlignment="1">
      <alignment vertical="top"/>
    </xf>
    <xf numFmtId="3" fontId="5" fillId="0" borderId="1" xfId="1" applyNumberFormat="1" applyFont="1" applyFill="1" applyBorder="1" applyAlignment="1">
      <alignment horizontal="right" vertical="top"/>
    </xf>
    <xf numFmtId="167" fontId="3" fillId="0" borderId="0" xfId="3" applyNumberFormat="1" applyFont="1" applyAlignment="1">
      <alignment vertical="top"/>
    </xf>
    <xf numFmtId="3" fontId="5" fillId="0" borderId="0" xfId="1" applyNumberFormat="1" applyFont="1" applyFill="1" applyBorder="1" applyAlignment="1">
      <alignment horizontal="right" vertical="top"/>
    </xf>
    <xf numFmtId="166" fontId="5" fillId="0" borderId="0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167" fontId="20" fillId="0" borderId="0" xfId="0" applyNumberFormat="1" applyFont="1"/>
    <xf numFmtId="169" fontId="9" fillId="0" borderId="0" xfId="18" applyNumberFormat="1" applyFont="1" applyAlignment="1">
      <alignment horizontal="right" vertical="center" wrapText="1"/>
    </xf>
    <xf numFmtId="169" fontId="0" fillId="0" borderId="0" xfId="18" applyNumberFormat="1" applyFont="1"/>
    <xf numFmtId="0" fontId="3" fillId="0" borderId="0" xfId="2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2" applyFont="1" applyAlignment="1">
      <alignment horizontal="center" wrapText="1"/>
    </xf>
    <xf numFmtId="0" fontId="4" fillId="0" borderId="0" xfId="2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3" fillId="0" borderId="0" xfId="2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 wrapText="1"/>
    </xf>
    <xf numFmtId="171" fontId="8" fillId="0" borderId="0" xfId="18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3" fillId="2" borderId="0" xfId="2" applyFont="1" applyFill="1" applyAlignment="1">
      <alignment horizontal="right" vertical="top" wrapText="1"/>
    </xf>
    <xf numFmtId="0" fontId="3" fillId="0" borderId="0" xfId="2" applyFont="1" applyAlignment="1">
      <alignment horizontal="left" wrapText="1"/>
    </xf>
    <xf numFmtId="0" fontId="4" fillId="0" borderId="0" xfId="2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9" fillId="0" borderId="0" xfId="2" applyFont="1" applyAlignment="1">
      <alignment horizontal="left" wrapText="1"/>
    </xf>
    <xf numFmtId="0" fontId="10" fillId="0" borderId="0" xfId="2" applyFont="1" applyAlignment="1">
      <alignment horizontal="center" vertical="top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3" fillId="2" borderId="0" xfId="2" applyFont="1" applyFill="1" applyAlignment="1">
      <alignment horizontal="right" vertical="center" wrapText="1"/>
    </xf>
    <xf numFmtId="0" fontId="3" fillId="2" borderId="1" xfId="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2" applyFont="1" applyAlignment="1">
      <alignment horizontal="right" vertical="top" wrapText="1"/>
    </xf>
    <xf numFmtId="0" fontId="5" fillId="0" borderId="0" xfId="0" applyFont="1" applyAlignment="1">
      <alignment horizontal="left" wrapText="1"/>
    </xf>
    <xf numFmtId="0" fontId="3" fillId="0" borderId="0" xfId="3" applyFont="1" applyAlignment="1">
      <alignment horizontal="center" vertical="top" wrapText="1"/>
    </xf>
    <xf numFmtId="0" fontId="3" fillId="2" borderId="0" xfId="3" applyFont="1" applyFill="1" applyAlignment="1">
      <alignment horizontal="center" vertical="center" wrapText="1"/>
    </xf>
    <xf numFmtId="0" fontId="5" fillId="0" borderId="0" xfId="0" applyFont="1" applyAlignment="1">
      <alignment horizontal="left" vertical="top"/>
    </xf>
  </cellXfs>
  <cellStyles count="176">
    <cellStyle name="Comma" xfId="1" builtinId="3"/>
    <cellStyle name="Comma 2" xfId="4" xr:uid="{00000000-0005-0000-0000-000001000000}"/>
    <cellStyle name="Comma 2 2" xfId="5" xr:uid="{00000000-0005-0000-0000-000002000000}"/>
    <cellStyle name="Comma 2 3" xfId="6" xr:uid="{00000000-0005-0000-0000-000003000000}"/>
    <cellStyle name="Comma 2 4" xfId="15" xr:uid="{00000000-0005-0000-0000-000004000000}"/>
    <cellStyle name="Comma 2 5" xfId="16" xr:uid="{00000000-0005-0000-0000-000005000000}"/>
    <cellStyle name="Comma 2 6" xfId="23" xr:uid="{00000000-0005-0000-0000-000006000000}"/>
    <cellStyle name="Comma 3" xfId="7" xr:uid="{00000000-0005-0000-0000-000007000000}"/>
    <cellStyle name="Comma 4" xfId="8" xr:uid="{00000000-0005-0000-0000-000008000000}"/>
    <cellStyle name="Comma 4 2" xfId="9" xr:uid="{00000000-0005-0000-0000-000009000000}"/>
    <cellStyle name="Comma 49" xfId="174" xr:uid="{00000000-0005-0000-0000-00000A000000}"/>
    <cellStyle name="Comma 5" xfId="18" xr:uid="{00000000-0005-0000-0000-00000B000000}"/>
    <cellStyle name="Comma 5 10 4" xfId="172" xr:uid="{00000000-0005-0000-0000-00000C000000}"/>
    <cellStyle name="Normal" xfId="0" builtinId="0"/>
    <cellStyle name="Normal 10" xfId="27" xr:uid="{00000000-0005-0000-0000-00000E000000}"/>
    <cellStyle name="Normal 100" xfId="117" xr:uid="{00000000-0005-0000-0000-00000F000000}"/>
    <cellStyle name="Normal 101" xfId="118" xr:uid="{00000000-0005-0000-0000-000010000000}"/>
    <cellStyle name="Normal 102" xfId="119" xr:uid="{00000000-0005-0000-0000-000011000000}"/>
    <cellStyle name="Normal 103" xfId="120" xr:uid="{00000000-0005-0000-0000-000012000000}"/>
    <cellStyle name="Normal 104" xfId="121" xr:uid="{00000000-0005-0000-0000-000013000000}"/>
    <cellStyle name="Normal 105" xfId="122" xr:uid="{00000000-0005-0000-0000-000014000000}"/>
    <cellStyle name="Normal 106" xfId="123" xr:uid="{00000000-0005-0000-0000-000015000000}"/>
    <cellStyle name="Normal 107" xfId="124" xr:uid="{00000000-0005-0000-0000-000016000000}"/>
    <cellStyle name="Normal 108" xfId="125" xr:uid="{00000000-0005-0000-0000-000017000000}"/>
    <cellStyle name="Normal 109" xfId="126" xr:uid="{00000000-0005-0000-0000-000018000000}"/>
    <cellStyle name="Normal 11" xfId="28" xr:uid="{00000000-0005-0000-0000-000019000000}"/>
    <cellStyle name="Normal 110" xfId="127" xr:uid="{00000000-0005-0000-0000-00001A000000}"/>
    <cellStyle name="Normal 111" xfId="128" xr:uid="{00000000-0005-0000-0000-00001B000000}"/>
    <cellStyle name="Normal 112" xfId="129" xr:uid="{00000000-0005-0000-0000-00001C000000}"/>
    <cellStyle name="Normal 113" xfId="130" xr:uid="{00000000-0005-0000-0000-00001D000000}"/>
    <cellStyle name="Normal 114" xfId="131" xr:uid="{00000000-0005-0000-0000-00001E000000}"/>
    <cellStyle name="Normal 115" xfId="132" xr:uid="{00000000-0005-0000-0000-00001F000000}"/>
    <cellStyle name="Normal 116" xfId="133" xr:uid="{00000000-0005-0000-0000-000020000000}"/>
    <cellStyle name="Normal 117" xfId="134" xr:uid="{00000000-0005-0000-0000-000021000000}"/>
    <cellStyle name="Normal 118" xfId="135" xr:uid="{00000000-0005-0000-0000-000022000000}"/>
    <cellStyle name="Normal 119" xfId="136" xr:uid="{00000000-0005-0000-0000-000023000000}"/>
    <cellStyle name="Normal 12" xfId="29" xr:uid="{00000000-0005-0000-0000-000024000000}"/>
    <cellStyle name="Normal 120" xfId="137" xr:uid="{00000000-0005-0000-0000-000025000000}"/>
    <cellStyle name="Normal 121" xfId="138" xr:uid="{00000000-0005-0000-0000-000026000000}"/>
    <cellStyle name="Normal 122" xfId="139" xr:uid="{00000000-0005-0000-0000-000027000000}"/>
    <cellStyle name="Normal 123" xfId="140" xr:uid="{00000000-0005-0000-0000-000028000000}"/>
    <cellStyle name="Normal 124" xfId="141" xr:uid="{00000000-0005-0000-0000-000029000000}"/>
    <cellStyle name="Normal 125" xfId="142" xr:uid="{00000000-0005-0000-0000-00002A000000}"/>
    <cellStyle name="Normal 126" xfId="143" xr:uid="{00000000-0005-0000-0000-00002B000000}"/>
    <cellStyle name="Normal 127" xfId="144" xr:uid="{00000000-0005-0000-0000-00002C000000}"/>
    <cellStyle name="Normal 128" xfId="145" xr:uid="{00000000-0005-0000-0000-00002D000000}"/>
    <cellStyle name="Normal 129" xfId="146" xr:uid="{00000000-0005-0000-0000-00002E000000}"/>
    <cellStyle name="Normal 13" xfId="30" xr:uid="{00000000-0005-0000-0000-00002F000000}"/>
    <cellStyle name="Normal 130" xfId="148" xr:uid="{00000000-0005-0000-0000-000030000000}"/>
    <cellStyle name="Normal 131" xfId="149" xr:uid="{00000000-0005-0000-0000-000031000000}"/>
    <cellStyle name="Normal 132" xfId="147" xr:uid="{00000000-0005-0000-0000-000032000000}"/>
    <cellStyle name="Normal 133" xfId="150" xr:uid="{00000000-0005-0000-0000-000033000000}"/>
    <cellStyle name="Normal 134" xfId="151" xr:uid="{00000000-0005-0000-0000-000034000000}"/>
    <cellStyle name="Normal 135" xfId="153" xr:uid="{00000000-0005-0000-0000-000035000000}"/>
    <cellStyle name="Normal 136" xfId="152" xr:uid="{00000000-0005-0000-0000-000036000000}"/>
    <cellStyle name="Normal 137" xfId="154" xr:uid="{00000000-0005-0000-0000-000037000000}"/>
    <cellStyle name="Normal 138" xfId="155" xr:uid="{00000000-0005-0000-0000-000038000000}"/>
    <cellStyle name="Normal 139" xfId="156" xr:uid="{00000000-0005-0000-0000-000039000000}"/>
    <cellStyle name="Normal 14" xfId="31" xr:uid="{00000000-0005-0000-0000-00003A000000}"/>
    <cellStyle name="Normal 140" xfId="157" xr:uid="{00000000-0005-0000-0000-00003B000000}"/>
    <cellStyle name="Normal 141" xfId="158" xr:uid="{00000000-0005-0000-0000-00003C000000}"/>
    <cellStyle name="Normal 142" xfId="159" xr:uid="{00000000-0005-0000-0000-00003D000000}"/>
    <cellStyle name="Normal 143" xfId="161" xr:uid="{00000000-0005-0000-0000-00003E000000}"/>
    <cellStyle name="Normal 144" xfId="160" xr:uid="{00000000-0005-0000-0000-00003F000000}"/>
    <cellStyle name="Normal 145" xfId="162" xr:uid="{00000000-0005-0000-0000-000040000000}"/>
    <cellStyle name="Normal 146" xfId="163" xr:uid="{00000000-0005-0000-0000-000041000000}"/>
    <cellStyle name="Normal 147" xfId="164" xr:uid="{00000000-0005-0000-0000-000042000000}"/>
    <cellStyle name="Normal 148" xfId="165" xr:uid="{00000000-0005-0000-0000-000043000000}"/>
    <cellStyle name="Normal 149" xfId="166" xr:uid="{00000000-0005-0000-0000-000044000000}"/>
    <cellStyle name="Normal 15" xfId="32" xr:uid="{00000000-0005-0000-0000-000045000000}"/>
    <cellStyle name="Normal 150" xfId="167" xr:uid="{00000000-0005-0000-0000-000046000000}"/>
    <cellStyle name="Normal 151" xfId="168" xr:uid="{00000000-0005-0000-0000-000047000000}"/>
    <cellStyle name="Normal 152" xfId="169" xr:uid="{00000000-0005-0000-0000-000048000000}"/>
    <cellStyle name="Normal 153" xfId="170" xr:uid="{00000000-0005-0000-0000-000049000000}"/>
    <cellStyle name="Normal 154" xfId="171" xr:uid="{00000000-0005-0000-0000-00004A000000}"/>
    <cellStyle name="Normal 16" xfId="33" xr:uid="{00000000-0005-0000-0000-00004B000000}"/>
    <cellStyle name="Normal 17" xfId="34" xr:uid="{00000000-0005-0000-0000-00004C000000}"/>
    <cellStyle name="Normal 18" xfId="35" xr:uid="{00000000-0005-0000-0000-00004D000000}"/>
    <cellStyle name="Normal 19" xfId="37" xr:uid="{00000000-0005-0000-0000-00004E000000}"/>
    <cellStyle name="Normal 2" xfId="2" xr:uid="{00000000-0005-0000-0000-00004F000000}"/>
    <cellStyle name="Normal 2 11 2" xfId="173" xr:uid="{00000000-0005-0000-0000-000050000000}"/>
    <cellStyle name="Normal 2 2" xfId="10" xr:uid="{00000000-0005-0000-0000-000051000000}"/>
    <cellStyle name="Normal 2 3" xfId="11" xr:uid="{00000000-0005-0000-0000-000052000000}"/>
    <cellStyle name="Normal 2 3 2" xfId="12" xr:uid="{00000000-0005-0000-0000-000053000000}"/>
    <cellStyle name="Normal 2 4" xfId="13" xr:uid="{00000000-0005-0000-0000-000054000000}"/>
    <cellStyle name="Normal 2 5" xfId="20" xr:uid="{00000000-0005-0000-0000-000055000000}"/>
    <cellStyle name="Normal 20" xfId="36" xr:uid="{00000000-0005-0000-0000-000056000000}"/>
    <cellStyle name="Normal 21" xfId="38" xr:uid="{00000000-0005-0000-0000-000057000000}"/>
    <cellStyle name="Normal 22" xfId="39" xr:uid="{00000000-0005-0000-0000-000058000000}"/>
    <cellStyle name="Normal 23" xfId="40" xr:uid="{00000000-0005-0000-0000-000059000000}"/>
    <cellStyle name="Normal 24" xfId="41" xr:uid="{00000000-0005-0000-0000-00005A000000}"/>
    <cellStyle name="Normal 25" xfId="42" xr:uid="{00000000-0005-0000-0000-00005B000000}"/>
    <cellStyle name="Normal 26" xfId="43" xr:uid="{00000000-0005-0000-0000-00005C000000}"/>
    <cellStyle name="Normal 27" xfId="44" xr:uid="{00000000-0005-0000-0000-00005D000000}"/>
    <cellStyle name="Normal 28" xfId="45" xr:uid="{00000000-0005-0000-0000-00005E000000}"/>
    <cellStyle name="Normal 29" xfId="46" xr:uid="{00000000-0005-0000-0000-00005F000000}"/>
    <cellStyle name="Normal 3" xfId="3" xr:uid="{00000000-0005-0000-0000-000060000000}"/>
    <cellStyle name="Normal 3 2" xfId="14" xr:uid="{00000000-0005-0000-0000-000061000000}"/>
    <cellStyle name="Normal 3 3" xfId="19" xr:uid="{00000000-0005-0000-0000-000062000000}"/>
    <cellStyle name="Normal 30" xfId="47" xr:uid="{00000000-0005-0000-0000-000063000000}"/>
    <cellStyle name="Normal 31" xfId="48" xr:uid="{00000000-0005-0000-0000-000064000000}"/>
    <cellStyle name="Normal 32" xfId="49" xr:uid="{00000000-0005-0000-0000-000065000000}"/>
    <cellStyle name="Normal 33" xfId="50" xr:uid="{00000000-0005-0000-0000-000066000000}"/>
    <cellStyle name="Normal 34" xfId="51" xr:uid="{00000000-0005-0000-0000-000067000000}"/>
    <cellStyle name="Normal 35" xfId="52" xr:uid="{00000000-0005-0000-0000-000068000000}"/>
    <cellStyle name="Normal 36" xfId="53" xr:uid="{00000000-0005-0000-0000-000069000000}"/>
    <cellStyle name="Normal 37" xfId="54" xr:uid="{00000000-0005-0000-0000-00006A000000}"/>
    <cellStyle name="Normal 38" xfId="55" xr:uid="{00000000-0005-0000-0000-00006B000000}"/>
    <cellStyle name="Normal 39" xfId="56" xr:uid="{00000000-0005-0000-0000-00006C000000}"/>
    <cellStyle name="Normal 4" xfId="22" xr:uid="{00000000-0005-0000-0000-00006D000000}"/>
    <cellStyle name="Normal 40" xfId="57" xr:uid="{00000000-0005-0000-0000-00006E000000}"/>
    <cellStyle name="Normal 41" xfId="58" xr:uid="{00000000-0005-0000-0000-00006F000000}"/>
    <cellStyle name="Normal 42" xfId="59" xr:uid="{00000000-0005-0000-0000-000070000000}"/>
    <cellStyle name="Normal 43" xfId="60" xr:uid="{00000000-0005-0000-0000-000071000000}"/>
    <cellStyle name="Normal 44" xfId="61" xr:uid="{00000000-0005-0000-0000-000072000000}"/>
    <cellStyle name="Normal 45" xfId="62" xr:uid="{00000000-0005-0000-0000-000073000000}"/>
    <cellStyle name="Normal 46" xfId="63" xr:uid="{00000000-0005-0000-0000-000074000000}"/>
    <cellStyle name="Normal 47" xfId="64" xr:uid="{00000000-0005-0000-0000-000075000000}"/>
    <cellStyle name="Normal 48" xfId="65" xr:uid="{00000000-0005-0000-0000-000076000000}"/>
    <cellStyle name="Normal 49" xfId="66" xr:uid="{00000000-0005-0000-0000-000077000000}"/>
    <cellStyle name="Normal 5" xfId="21" xr:uid="{00000000-0005-0000-0000-000078000000}"/>
    <cellStyle name="Normal 50" xfId="67" xr:uid="{00000000-0005-0000-0000-000079000000}"/>
    <cellStyle name="Normal 51" xfId="68" xr:uid="{00000000-0005-0000-0000-00007A000000}"/>
    <cellStyle name="Normal 52" xfId="69" xr:uid="{00000000-0005-0000-0000-00007B000000}"/>
    <cellStyle name="Normal 53" xfId="70" xr:uid="{00000000-0005-0000-0000-00007C000000}"/>
    <cellStyle name="Normal 54" xfId="71" xr:uid="{00000000-0005-0000-0000-00007D000000}"/>
    <cellStyle name="Normal 55" xfId="72" xr:uid="{00000000-0005-0000-0000-00007E000000}"/>
    <cellStyle name="Normal 56" xfId="73" xr:uid="{00000000-0005-0000-0000-00007F000000}"/>
    <cellStyle name="Normal 57" xfId="74" xr:uid="{00000000-0005-0000-0000-000080000000}"/>
    <cellStyle name="Normal 58" xfId="75" xr:uid="{00000000-0005-0000-0000-000081000000}"/>
    <cellStyle name="Normal 59" xfId="76" xr:uid="{00000000-0005-0000-0000-000082000000}"/>
    <cellStyle name="Normal 6" xfId="17" xr:uid="{00000000-0005-0000-0000-000083000000}"/>
    <cellStyle name="Normal 60" xfId="77" xr:uid="{00000000-0005-0000-0000-000084000000}"/>
    <cellStyle name="Normal 61" xfId="78" xr:uid="{00000000-0005-0000-0000-000085000000}"/>
    <cellStyle name="Normal 62" xfId="79" xr:uid="{00000000-0005-0000-0000-000086000000}"/>
    <cellStyle name="Normal 63" xfId="80" xr:uid="{00000000-0005-0000-0000-000087000000}"/>
    <cellStyle name="Normal 64" xfId="81" xr:uid="{00000000-0005-0000-0000-000088000000}"/>
    <cellStyle name="Normal 65" xfId="82" xr:uid="{00000000-0005-0000-0000-000089000000}"/>
    <cellStyle name="Normal 66" xfId="83" xr:uid="{00000000-0005-0000-0000-00008A000000}"/>
    <cellStyle name="Normal 67" xfId="84" xr:uid="{00000000-0005-0000-0000-00008B000000}"/>
    <cellStyle name="Normal 68" xfId="85" xr:uid="{00000000-0005-0000-0000-00008C000000}"/>
    <cellStyle name="Normal 69" xfId="86" xr:uid="{00000000-0005-0000-0000-00008D000000}"/>
    <cellStyle name="Normal 7" xfId="24" xr:uid="{00000000-0005-0000-0000-00008E000000}"/>
    <cellStyle name="Normal 70" xfId="87" xr:uid="{00000000-0005-0000-0000-00008F000000}"/>
    <cellStyle name="Normal 71" xfId="88" xr:uid="{00000000-0005-0000-0000-000090000000}"/>
    <cellStyle name="Normal 72" xfId="89" xr:uid="{00000000-0005-0000-0000-000091000000}"/>
    <cellStyle name="Normal 73" xfId="90" xr:uid="{00000000-0005-0000-0000-000092000000}"/>
    <cellStyle name="Normal 74" xfId="91" xr:uid="{00000000-0005-0000-0000-000093000000}"/>
    <cellStyle name="Normal 75" xfId="92" xr:uid="{00000000-0005-0000-0000-000094000000}"/>
    <cellStyle name="Normal 76" xfId="93" xr:uid="{00000000-0005-0000-0000-000095000000}"/>
    <cellStyle name="Normal 77" xfId="94" xr:uid="{00000000-0005-0000-0000-000096000000}"/>
    <cellStyle name="Normal 78" xfId="95" xr:uid="{00000000-0005-0000-0000-000097000000}"/>
    <cellStyle name="Normal 79" xfId="96" xr:uid="{00000000-0005-0000-0000-000098000000}"/>
    <cellStyle name="Normal 8" xfId="25" xr:uid="{00000000-0005-0000-0000-000099000000}"/>
    <cellStyle name="Normal 80" xfId="98" xr:uid="{00000000-0005-0000-0000-00009A000000}"/>
    <cellStyle name="Normal 81" xfId="97" xr:uid="{00000000-0005-0000-0000-00009B000000}"/>
    <cellStyle name="Normal 82" xfId="99" xr:uid="{00000000-0005-0000-0000-00009C000000}"/>
    <cellStyle name="Normal 83" xfId="100" xr:uid="{00000000-0005-0000-0000-00009D000000}"/>
    <cellStyle name="Normal 84" xfId="101" xr:uid="{00000000-0005-0000-0000-00009E000000}"/>
    <cellStyle name="Normal 85" xfId="102" xr:uid="{00000000-0005-0000-0000-00009F000000}"/>
    <cellStyle name="Normal 86" xfId="103" xr:uid="{00000000-0005-0000-0000-0000A0000000}"/>
    <cellStyle name="Normal 87" xfId="104" xr:uid="{00000000-0005-0000-0000-0000A1000000}"/>
    <cellStyle name="Normal 88" xfId="105" xr:uid="{00000000-0005-0000-0000-0000A2000000}"/>
    <cellStyle name="Normal 89" xfId="106" xr:uid="{00000000-0005-0000-0000-0000A3000000}"/>
    <cellStyle name="Normal 9" xfId="26" xr:uid="{00000000-0005-0000-0000-0000A4000000}"/>
    <cellStyle name="Normal 90" xfId="107" xr:uid="{00000000-0005-0000-0000-0000A5000000}"/>
    <cellStyle name="Normal 91" xfId="108" xr:uid="{00000000-0005-0000-0000-0000A6000000}"/>
    <cellStyle name="Normal 92" xfId="109" xr:uid="{00000000-0005-0000-0000-0000A7000000}"/>
    <cellStyle name="Normal 93" xfId="110" xr:uid="{00000000-0005-0000-0000-0000A8000000}"/>
    <cellStyle name="Normal 94" xfId="111" xr:uid="{00000000-0005-0000-0000-0000A9000000}"/>
    <cellStyle name="Normal 95" xfId="112" xr:uid="{00000000-0005-0000-0000-0000AA000000}"/>
    <cellStyle name="Normal 96" xfId="113" xr:uid="{00000000-0005-0000-0000-0000AB000000}"/>
    <cellStyle name="Normal 97" xfId="114" xr:uid="{00000000-0005-0000-0000-0000AC000000}"/>
    <cellStyle name="Normal 98" xfId="115" xr:uid="{00000000-0005-0000-0000-0000AD000000}"/>
    <cellStyle name="Normal 99" xfId="116" xr:uid="{00000000-0005-0000-0000-0000AE000000}"/>
    <cellStyle name="Percent" xfId="175" builtinId="5"/>
  </cellStyles>
  <dxfs count="0"/>
  <tableStyles count="0" defaultTableStyle="TableStyleMedium9" defaultPivotStyle="PivotStyleLight16"/>
  <colors>
    <mruColors>
      <color rgb="FF006666"/>
      <color rgb="FFD6EEE1"/>
      <color rgb="FFE4B01C"/>
      <color rgb="FFFF9900"/>
      <color rgb="FF003399"/>
      <color rgb="FF1F497D"/>
      <color rgb="FF0000FF"/>
      <color rgb="FF1EA29F"/>
      <color rgb="FF27CFCB"/>
      <color rgb="FF2A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20934</xdr:colOff>
      <xdr:row>50</xdr:row>
      <xdr:rowOff>0</xdr:rowOff>
    </xdr:from>
    <xdr:to>
      <xdr:col>0</xdr:col>
      <xdr:colOff>232604</xdr:colOff>
      <xdr:row>50</xdr:row>
      <xdr:rowOff>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5400000">
          <a:off x="-84898" y="7600228"/>
          <a:ext cx="423333" cy="21167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endParaRPr lang="en-MY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65064</xdr:colOff>
      <xdr:row>1</xdr:row>
      <xdr:rowOff>1</xdr:rowOff>
    </xdr:from>
    <xdr:to>
      <xdr:col>0</xdr:col>
      <xdr:colOff>538213</xdr:colOff>
      <xdr:row>49</xdr:row>
      <xdr:rowOff>115936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5064" y="150726"/>
          <a:ext cx="473149" cy="6819023"/>
          <a:chOff x="34584" y="152401"/>
          <a:chExt cx="473149" cy="6860128"/>
        </a:xfrm>
      </xdr:grpSpPr>
      <xdr:sp macro="" textlink="">
        <xdr:nvSpPr>
          <xdr:cNvPr id="36" name="Flowchart: Alternate Process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 rot="5400000">
            <a:off x="-1882098" y="4351594"/>
            <a:ext cx="4306514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37" name="Right Triangle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33</a:t>
              </a:r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52757</xdr:colOff>
      <xdr:row>1</xdr:row>
      <xdr:rowOff>0</xdr:rowOff>
    </xdr:from>
    <xdr:to>
      <xdr:col>0</xdr:col>
      <xdr:colOff>525906</xdr:colOff>
      <xdr:row>46</xdr:row>
      <xdr:rowOff>85007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146298C-82F0-448B-8C5A-E21357A8CC57}"/>
            </a:ext>
          </a:extLst>
        </xdr:cNvPr>
        <xdr:cNvGrpSpPr/>
      </xdr:nvGrpSpPr>
      <xdr:grpSpPr>
        <a:xfrm>
          <a:off x="52757" y="152400"/>
          <a:ext cx="473149" cy="6800132"/>
          <a:chOff x="34583" y="152401"/>
          <a:chExt cx="473149" cy="6860128"/>
        </a:xfrm>
      </xdr:grpSpPr>
      <xdr:sp macro="" textlink="">
        <xdr:nvSpPr>
          <xdr:cNvPr id="3" name="Flowchart: Alternate Process 2">
            <a:extLst>
              <a:ext uri="{FF2B5EF4-FFF2-40B4-BE49-F238E27FC236}">
                <a16:creationId xmlns:a16="http://schemas.microsoft.com/office/drawing/2014/main" id="{5BE5C98F-479A-4DF4-8204-E1108BC2A168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692B2193-BE8A-4568-B35F-99B78C7C653C}"/>
              </a:ext>
            </a:extLst>
          </xdr:cNvPr>
          <xdr:cNvSpPr/>
        </xdr:nvSpPr>
        <xdr:spPr>
          <a:xfrm rot="5400000">
            <a:off x="-1944869" y="4293887"/>
            <a:ext cx="4432054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C50E23CA-82EE-4AE6-B426-B7C6200457B0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6" name="Right Triangle 5">
              <a:extLst>
                <a:ext uri="{FF2B5EF4-FFF2-40B4-BE49-F238E27FC236}">
                  <a16:creationId xmlns:a16="http://schemas.microsoft.com/office/drawing/2014/main" id="{5A0D6F25-E486-4168-93A2-07F265FA86D6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F7EB535-E80C-4FD0-81BD-E97ACEF9783B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48</a:t>
              </a:r>
            </a:p>
          </xdr:txBody>
        </xdr: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60191</xdr:colOff>
      <xdr:row>1</xdr:row>
      <xdr:rowOff>0</xdr:rowOff>
    </xdr:from>
    <xdr:to>
      <xdr:col>0</xdr:col>
      <xdr:colOff>533340</xdr:colOff>
      <xdr:row>47</xdr:row>
      <xdr:rowOff>131900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3EDD33E-2DC6-48E0-87E4-18603330864F}"/>
            </a:ext>
          </a:extLst>
        </xdr:cNvPr>
        <xdr:cNvGrpSpPr/>
      </xdr:nvGrpSpPr>
      <xdr:grpSpPr>
        <a:xfrm>
          <a:off x="60191" y="152400"/>
          <a:ext cx="473149" cy="6818450"/>
          <a:chOff x="34583" y="152401"/>
          <a:chExt cx="473149" cy="6860128"/>
        </a:xfrm>
      </xdr:grpSpPr>
      <xdr:sp macro="" textlink="">
        <xdr:nvSpPr>
          <xdr:cNvPr id="3" name="Flowchart: Alternate Process 2">
            <a:extLst>
              <a:ext uri="{FF2B5EF4-FFF2-40B4-BE49-F238E27FC236}">
                <a16:creationId xmlns:a16="http://schemas.microsoft.com/office/drawing/2014/main" id="{10120EEB-4FFF-42FD-807E-F43CEBEED7EC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F7AA2D78-D8D4-4571-8091-D6D718EE443B}"/>
              </a:ext>
            </a:extLst>
          </xdr:cNvPr>
          <xdr:cNvSpPr/>
        </xdr:nvSpPr>
        <xdr:spPr>
          <a:xfrm rot="5400000">
            <a:off x="-1938190" y="4300566"/>
            <a:ext cx="4418696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B58E80AD-6EFF-440F-81BF-F50261120872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6" name="Right Triangle 5">
              <a:extLst>
                <a:ext uri="{FF2B5EF4-FFF2-40B4-BE49-F238E27FC236}">
                  <a16:creationId xmlns:a16="http://schemas.microsoft.com/office/drawing/2014/main" id="{4F046157-BC79-4382-B06A-349DB2E09305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303B6D6-0FF6-432B-8208-2A6C960E22AA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51</a:t>
              </a:r>
            </a:p>
          </xdr:txBody>
        </xdr: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57710</xdr:colOff>
      <xdr:row>1</xdr:row>
      <xdr:rowOff>0</xdr:rowOff>
    </xdr:from>
    <xdr:to>
      <xdr:col>0</xdr:col>
      <xdr:colOff>530859</xdr:colOff>
      <xdr:row>48</xdr:row>
      <xdr:rowOff>13905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D9A01ED-9FD2-4923-A504-2AC3226869AA}"/>
            </a:ext>
          </a:extLst>
        </xdr:cNvPr>
        <xdr:cNvGrpSpPr/>
      </xdr:nvGrpSpPr>
      <xdr:grpSpPr>
        <a:xfrm>
          <a:off x="57710" y="152400"/>
          <a:ext cx="473149" cy="6824280"/>
          <a:chOff x="34584" y="152401"/>
          <a:chExt cx="473149" cy="6860128"/>
        </a:xfrm>
      </xdr:grpSpPr>
      <xdr:sp macro="" textlink="">
        <xdr:nvSpPr>
          <xdr:cNvPr id="3" name="Flowchart: Alternate Process 2">
            <a:extLst>
              <a:ext uri="{FF2B5EF4-FFF2-40B4-BE49-F238E27FC236}">
                <a16:creationId xmlns:a16="http://schemas.microsoft.com/office/drawing/2014/main" id="{1AC9D0C7-58B5-4E8F-B1E2-3C6016406EDC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E5A012B-FCBD-4DC4-906E-8207FE1B93CB}"/>
              </a:ext>
            </a:extLst>
          </xdr:cNvPr>
          <xdr:cNvSpPr/>
        </xdr:nvSpPr>
        <xdr:spPr>
          <a:xfrm rot="5400000">
            <a:off x="-1939119" y="4299637"/>
            <a:ext cx="4420555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342F4C54-5BF7-490C-A596-41423443CAE0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6" name="Right Triangle 5">
              <a:extLst>
                <a:ext uri="{FF2B5EF4-FFF2-40B4-BE49-F238E27FC236}">
                  <a16:creationId xmlns:a16="http://schemas.microsoft.com/office/drawing/2014/main" id="{9A1BADDB-21B1-4B47-A23D-32C6BA1688B2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A8066C5-AB13-4D53-8567-92FE6A8CCD2B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52</a:t>
              </a:r>
            </a:p>
          </xdr:txBody>
        </xdr:sp>
      </xdr:grp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50715</xdr:colOff>
      <xdr:row>1</xdr:row>
      <xdr:rowOff>0</xdr:rowOff>
    </xdr:from>
    <xdr:to>
      <xdr:col>0</xdr:col>
      <xdr:colOff>523864</xdr:colOff>
      <xdr:row>47</xdr:row>
      <xdr:rowOff>113551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1FD7F8F-18F9-4184-9C4B-85E1757132A9}"/>
            </a:ext>
          </a:extLst>
        </xdr:cNvPr>
        <xdr:cNvGrpSpPr/>
      </xdr:nvGrpSpPr>
      <xdr:grpSpPr>
        <a:xfrm>
          <a:off x="50715" y="152400"/>
          <a:ext cx="473149" cy="6819151"/>
          <a:chOff x="34584" y="152401"/>
          <a:chExt cx="473149" cy="6860128"/>
        </a:xfrm>
      </xdr:grpSpPr>
      <xdr:sp macro="" textlink="">
        <xdr:nvSpPr>
          <xdr:cNvPr id="3" name="Flowchart: Alternate Process 2">
            <a:extLst>
              <a:ext uri="{FF2B5EF4-FFF2-40B4-BE49-F238E27FC236}">
                <a16:creationId xmlns:a16="http://schemas.microsoft.com/office/drawing/2014/main" id="{9A5D6765-2C52-4B1B-8D82-BC39229E20D7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ED637606-F2F0-43C3-9996-6669297E1CB3}"/>
              </a:ext>
            </a:extLst>
          </xdr:cNvPr>
          <xdr:cNvSpPr/>
        </xdr:nvSpPr>
        <xdr:spPr>
          <a:xfrm rot="5400000">
            <a:off x="-1928719" y="4310037"/>
            <a:ext cx="4399756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F60CD038-5179-48D5-A76F-08902B143F8D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6" name="Right Triangle 5">
              <a:extLst>
                <a:ext uri="{FF2B5EF4-FFF2-40B4-BE49-F238E27FC236}">
                  <a16:creationId xmlns:a16="http://schemas.microsoft.com/office/drawing/2014/main" id="{FFDA1480-8BC6-4964-A8A8-1C1BA76D8942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B6224D42-7E9F-45A2-BC48-3BAC6A4719A9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53</a:t>
              </a:r>
            </a:p>
          </xdr:txBody>
        </xdr:sp>
      </xdr:grp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48</xdr:row>
      <xdr:rowOff>0</xdr:rowOff>
    </xdr:from>
    <xdr:to>
      <xdr:col>0</xdr:col>
      <xdr:colOff>466725</xdr:colOff>
      <xdr:row>48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BAEDEF2-A261-48AF-B230-9BF7F90D0FB1}"/>
            </a:ext>
          </a:extLst>
        </xdr:cNvPr>
        <xdr:cNvCxnSpPr/>
      </xdr:nvCxnSpPr>
      <xdr:spPr>
        <a:xfrm>
          <a:off x="466725" y="7248525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55154</xdr:colOff>
      <xdr:row>1</xdr:row>
      <xdr:rowOff>0</xdr:rowOff>
    </xdr:from>
    <xdr:to>
      <xdr:col>0</xdr:col>
      <xdr:colOff>528303</xdr:colOff>
      <xdr:row>45</xdr:row>
      <xdr:rowOff>105345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026F39C-33D1-44C9-86D3-7B4094E1F0BC}"/>
            </a:ext>
          </a:extLst>
        </xdr:cNvPr>
        <xdr:cNvGrpSpPr/>
      </xdr:nvGrpSpPr>
      <xdr:grpSpPr>
        <a:xfrm>
          <a:off x="55154" y="152400"/>
          <a:ext cx="473149" cy="6810945"/>
          <a:chOff x="34585" y="152401"/>
          <a:chExt cx="473149" cy="6860128"/>
        </a:xfrm>
      </xdr:grpSpPr>
      <xdr:sp macro="" textlink="">
        <xdr:nvSpPr>
          <xdr:cNvPr id="4" name="Flowchart: Alternate Process 3">
            <a:extLst>
              <a:ext uri="{FF2B5EF4-FFF2-40B4-BE49-F238E27FC236}">
                <a16:creationId xmlns:a16="http://schemas.microsoft.com/office/drawing/2014/main" id="{C483BEF8-8E0B-4659-A966-55A401D9B184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17909D70-5D5E-4094-880A-77D12A7A42F7}"/>
              </a:ext>
            </a:extLst>
          </xdr:cNvPr>
          <xdr:cNvSpPr/>
        </xdr:nvSpPr>
        <xdr:spPr>
          <a:xfrm rot="5400000">
            <a:off x="-1951381" y="4287374"/>
            <a:ext cx="4445081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48CACB9F-670C-4079-9C36-3AB681BEF0D3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7" name="Right Triangle 6">
              <a:extLst>
                <a:ext uri="{FF2B5EF4-FFF2-40B4-BE49-F238E27FC236}">
                  <a16:creationId xmlns:a16="http://schemas.microsoft.com/office/drawing/2014/main" id="{7B30DB08-F1FC-4D07-ACAA-9637BF7EB2BA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B0F4F21B-446E-47EB-84AA-6AA4F3254D69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54</a:t>
              </a:r>
            </a:p>
          </xdr:txBody>
        </xdr:sp>
      </xdr:grp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60386</xdr:colOff>
      <xdr:row>1</xdr:row>
      <xdr:rowOff>0</xdr:rowOff>
    </xdr:from>
    <xdr:to>
      <xdr:col>0</xdr:col>
      <xdr:colOff>533535</xdr:colOff>
      <xdr:row>45</xdr:row>
      <xdr:rowOff>108913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46EAEC4-B746-477E-91A8-3708691FA1B9}"/>
            </a:ext>
          </a:extLst>
        </xdr:cNvPr>
        <xdr:cNvGrpSpPr/>
      </xdr:nvGrpSpPr>
      <xdr:grpSpPr>
        <a:xfrm>
          <a:off x="60386" y="152400"/>
          <a:ext cx="473149" cy="6785938"/>
          <a:chOff x="34585" y="152401"/>
          <a:chExt cx="473149" cy="6860128"/>
        </a:xfrm>
      </xdr:grpSpPr>
      <xdr:sp macro="" textlink="">
        <xdr:nvSpPr>
          <xdr:cNvPr id="3" name="Flowchart: Alternate Process 2">
            <a:extLst>
              <a:ext uri="{FF2B5EF4-FFF2-40B4-BE49-F238E27FC236}">
                <a16:creationId xmlns:a16="http://schemas.microsoft.com/office/drawing/2014/main" id="{D5A159DE-002C-424B-8914-1314F0CF4D35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4579746-749A-45CB-B754-2B0DA9DD145D}"/>
              </a:ext>
            </a:extLst>
          </xdr:cNvPr>
          <xdr:cNvSpPr/>
        </xdr:nvSpPr>
        <xdr:spPr>
          <a:xfrm rot="5400000">
            <a:off x="-1961865" y="4276889"/>
            <a:ext cx="4466049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B47D69E1-746E-4FE2-BC2C-6F5AECAB9EC5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6" name="Right Triangle 5">
              <a:extLst>
                <a:ext uri="{FF2B5EF4-FFF2-40B4-BE49-F238E27FC236}">
                  <a16:creationId xmlns:a16="http://schemas.microsoft.com/office/drawing/2014/main" id="{222EA093-8AE5-4447-8EF0-0FBDC34E8CE7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293876A-4FAE-48A8-B8EC-847B6B66D58D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55</a:t>
              </a:r>
            </a:p>
          </xdr:txBody>
        </xdr:sp>
      </xdr:grp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64008</xdr:colOff>
      <xdr:row>1</xdr:row>
      <xdr:rowOff>0</xdr:rowOff>
    </xdr:from>
    <xdr:to>
      <xdr:col>0</xdr:col>
      <xdr:colOff>537157</xdr:colOff>
      <xdr:row>45</xdr:row>
      <xdr:rowOff>70813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5FD6467-4FCA-48B5-B404-4EB4DF9F6122}"/>
            </a:ext>
          </a:extLst>
        </xdr:cNvPr>
        <xdr:cNvGrpSpPr/>
      </xdr:nvGrpSpPr>
      <xdr:grpSpPr>
        <a:xfrm>
          <a:off x="64008" y="152400"/>
          <a:ext cx="473149" cy="6785938"/>
          <a:chOff x="34584" y="152401"/>
          <a:chExt cx="473149" cy="6860128"/>
        </a:xfrm>
      </xdr:grpSpPr>
      <xdr:sp macro="" textlink="">
        <xdr:nvSpPr>
          <xdr:cNvPr id="3" name="Flowchart: Alternate Process 2">
            <a:extLst>
              <a:ext uri="{FF2B5EF4-FFF2-40B4-BE49-F238E27FC236}">
                <a16:creationId xmlns:a16="http://schemas.microsoft.com/office/drawing/2014/main" id="{42D77777-FB37-4D1B-8856-590501140A4D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C58ABB52-7553-4B98-84B8-8B13A4EBBB6B}"/>
              </a:ext>
            </a:extLst>
          </xdr:cNvPr>
          <xdr:cNvSpPr/>
        </xdr:nvSpPr>
        <xdr:spPr>
          <a:xfrm rot="5400000">
            <a:off x="-1966680" y="4272075"/>
            <a:ext cx="4475678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BADB4742-6726-41E2-A9A5-DAC616BB681B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6" name="Right Triangle 5">
              <a:extLst>
                <a:ext uri="{FF2B5EF4-FFF2-40B4-BE49-F238E27FC236}">
                  <a16:creationId xmlns:a16="http://schemas.microsoft.com/office/drawing/2014/main" id="{BA44FED2-BEA1-4814-8B16-F79301C0B99E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7FDC11ED-15C5-442F-8982-17E31AF1D9E8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56</a:t>
              </a:r>
            </a:p>
          </xdr:txBody>
        </xdr:sp>
      </xdr:grp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46366</xdr:colOff>
      <xdr:row>43</xdr:row>
      <xdr:rowOff>45013</xdr:rowOff>
    </xdr:from>
    <xdr:ext cx="280205" cy="34060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C62124-5F19-4B7C-BC6E-50210E26CDA9}"/>
            </a:ext>
          </a:extLst>
        </xdr:cNvPr>
        <xdr:cNvSpPr txBox="1"/>
      </xdr:nvSpPr>
      <xdr:spPr>
        <a:xfrm rot="5400000">
          <a:off x="16166" y="6628413"/>
          <a:ext cx="34060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200" b="1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57</a:t>
          </a:r>
        </a:p>
      </xdr:txBody>
    </xdr:sp>
    <xdr:clientData/>
  </xdr:oneCellAnchor>
  <xdr:twoCellAnchor>
    <xdr:from>
      <xdr:col>0</xdr:col>
      <xdr:colOff>57141</xdr:colOff>
      <xdr:row>1</xdr:row>
      <xdr:rowOff>0</xdr:rowOff>
    </xdr:from>
    <xdr:to>
      <xdr:col>0</xdr:col>
      <xdr:colOff>530290</xdr:colOff>
      <xdr:row>45</xdr:row>
      <xdr:rowOff>55252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CED2298-2A71-43C7-B084-3DD64D236FA3}"/>
            </a:ext>
          </a:extLst>
        </xdr:cNvPr>
        <xdr:cNvGrpSpPr/>
      </xdr:nvGrpSpPr>
      <xdr:grpSpPr>
        <a:xfrm>
          <a:off x="57141" y="152400"/>
          <a:ext cx="473149" cy="6884677"/>
          <a:chOff x="34584" y="152401"/>
          <a:chExt cx="473149" cy="6860128"/>
        </a:xfrm>
      </xdr:grpSpPr>
      <xdr:sp macro="" textlink="">
        <xdr:nvSpPr>
          <xdr:cNvPr id="4" name="Flowchart: Alternate Process 3">
            <a:extLst>
              <a:ext uri="{FF2B5EF4-FFF2-40B4-BE49-F238E27FC236}">
                <a16:creationId xmlns:a16="http://schemas.microsoft.com/office/drawing/2014/main" id="{FF7703D0-1D3E-4F4D-B9AE-EAF91458465C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F8C942F1-7B85-48D4-979C-0D798619F697}"/>
              </a:ext>
            </a:extLst>
          </xdr:cNvPr>
          <xdr:cNvSpPr/>
        </xdr:nvSpPr>
        <xdr:spPr>
          <a:xfrm rot="5400000">
            <a:off x="-1882098" y="4356657"/>
            <a:ext cx="4306514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4FFD3903-C744-413F-A042-5C90B20ED52B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7" name="Right Triangle 6">
              <a:extLst>
                <a:ext uri="{FF2B5EF4-FFF2-40B4-BE49-F238E27FC236}">
                  <a16:creationId xmlns:a16="http://schemas.microsoft.com/office/drawing/2014/main" id="{5EB08BD2-FB46-4914-AAB3-1DB546E6F588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ED1DA130-FDE2-4D81-9B9A-A224F6BA9B70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59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55814</xdr:colOff>
      <xdr:row>1</xdr:row>
      <xdr:rowOff>0</xdr:rowOff>
    </xdr:from>
    <xdr:to>
      <xdr:col>0</xdr:col>
      <xdr:colOff>528963</xdr:colOff>
      <xdr:row>45</xdr:row>
      <xdr:rowOff>256612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pSpPr/>
      </xdr:nvGrpSpPr>
      <xdr:grpSpPr>
        <a:xfrm>
          <a:off x="55814" y="150725"/>
          <a:ext cx="473149" cy="6817349"/>
          <a:chOff x="34584" y="152401"/>
          <a:chExt cx="473149" cy="6860128"/>
        </a:xfrm>
      </xdr:grpSpPr>
      <xdr:sp macro="" textlink="">
        <xdr:nvSpPr>
          <xdr:cNvPr id="50" name="Flowchart: Alternate Process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/>
        </xdr:nvSpPr>
        <xdr:spPr>
          <a:xfrm rot="5400000">
            <a:off x="-1882098" y="4344341"/>
            <a:ext cx="4306514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52" name="Group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53" name="Right Triangle 52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54" name="TextBox 53">
              <a:extLst>
                <a:ext uri="{FF2B5EF4-FFF2-40B4-BE49-F238E27FC236}">
                  <a16:creationId xmlns:a16="http://schemas.microsoft.com/office/drawing/2014/main" id="{00000000-0008-0000-0100-000036000000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34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52758</xdr:colOff>
      <xdr:row>1</xdr:row>
      <xdr:rowOff>0</xdr:rowOff>
    </xdr:from>
    <xdr:to>
      <xdr:col>0</xdr:col>
      <xdr:colOff>525907</xdr:colOff>
      <xdr:row>45</xdr:row>
      <xdr:rowOff>250751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pSpPr/>
      </xdr:nvGrpSpPr>
      <xdr:grpSpPr>
        <a:xfrm>
          <a:off x="52758" y="156882"/>
          <a:ext cx="473149" cy="7030310"/>
          <a:chOff x="34584" y="152401"/>
          <a:chExt cx="473149" cy="6860128"/>
        </a:xfrm>
      </xdr:grpSpPr>
      <xdr:sp macro="" textlink="">
        <xdr:nvSpPr>
          <xdr:cNvPr id="63" name="Flowchart: Alternate Process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/>
        </xdr:nvSpPr>
        <xdr:spPr>
          <a:xfrm rot="5400000">
            <a:off x="-1882098" y="4345396"/>
            <a:ext cx="4306514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65" name="Group 64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66" name="Right Triangle 65">
              <a:extLst>
                <a:ext uri="{FF2B5EF4-FFF2-40B4-BE49-F238E27FC236}">
                  <a16:creationId xmlns:a16="http://schemas.microsoft.com/office/drawing/2014/main" id="{00000000-0008-0000-0200-000042000000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200-000043000000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35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36</xdr:row>
      <xdr:rowOff>228600</xdr:rowOff>
    </xdr:from>
    <xdr:ext cx="280205" cy="34060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4334D0-2A79-428F-AA54-9A49B67F59FC}"/>
            </a:ext>
          </a:extLst>
        </xdr:cNvPr>
        <xdr:cNvSpPr txBox="1"/>
      </xdr:nvSpPr>
      <xdr:spPr>
        <a:xfrm rot="5400000">
          <a:off x="15520" y="6573875"/>
          <a:ext cx="34060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200" b="1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37</a:t>
          </a:r>
        </a:p>
      </xdr:txBody>
    </xdr:sp>
    <xdr:clientData/>
  </xdr:oneCellAnchor>
  <xdr:twoCellAnchor>
    <xdr:from>
      <xdr:col>0</xdr:col>
      <xdr:colOff>52758</xdr:colOff>
      <xdr:row>1</xdr:row>
      <xdr:rowOff>0</xdr:rowOff>
    </xdr:from>
    <xdr:to>
      <xdr:col>0</xdr:col>
      <xdr:colOff>525907</xdr:colOff>
      <xdr:row>38</xdr:row>
      <xdr:rowOff>103626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866D2F2-BF8B-402E-8C48-D2DF0FCBBF20}"/>
            </a:ext>
          </a:extLst>
        </xdr:cNvPr>
        <xdr:cNvGrpSpPr/>
      </xdr:nvGrpSpPr>
      <xdr:grpSpPr>
        <a:xfrm>
          <a:off x="52758" y="117231"/>
          <a:ext cx="473149" cy="6771126"/>
          <a:chOff x="34584" y="152401"/>
          <a:chExt cx="473149" cy="6860128"/>
        </a:xfrm>
      </xdr:grpSpPr>
      <xdr:sp macro="" textlink="">
        <xdr:nvSpPr>
          <xdr:cNvPr id="4" name="Flowchart: Alternate Process 3">
            <a:extLst>
              <a:ext uri="{FF2B5EF4-FFF2-40B4-BE49-F238E27FC236}">
                <a16:creationId xmlns:a16="http://schemas.microsoft.com/office/drawing/2014/main" id="{CF4CA279-3D36-42CA-8FF9-D7BC0D31A29F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1E6ECFB2-2046-45E8-829E-6276E7AEA7B3}"/>
              </a:ext>
            </a:extLst>
          </xdr:cNvPr>
          <xdr:cNvSpPr/>
        </xdr:nvSpPr>
        <xdr:spPr>
          <a:xfrm rot="5400000">
            <a:off x="-1970799" y="4251134"/>
            <a:ext cx="4483915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7CC277C5-AC36-4DDF-A515-69B45385B4A3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7" name="Right Triangle 6">
              <a:extLst>
                <a:ext uri="{FF2B5EF4-FFF2-40B4-BE49-F238E27FC236}">
                  <a16:creationId xmlns:a16="http://schemas.microsoft.com/office/drawing/2014/main" id="{EF76A3E7-0D3E-469C-8934-05B964D61E18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51117656-F465-4454-BE19-BC3C277E5611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39</a:t>
              </a:r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52758</xdr:colOff>
      <xdr:row>1</xdr:row>
      <xdr:rowOff>0</xdr:rowOff>
    </xdr:from>
    <xdr:to>
      <xdr:col>0</xdr:col>
      <xdr:colOff>525907</xdr:colOff>
      <xdr:row>39</xdr:row>
      <xdr:rowOff>39149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24A1237-BB66-4D82-B334-739449594120}"/>
            </a:ext>
          </a:extLst>
        </xdr:cNvPr>
        <xdr:cNvGrpSpPr/>
      </xdr:nvGrpSpPr>
      <xdr:grpSpPr>
        <a:xfrm>
          <a:off x="52758" y="114300"/>
          <a:ext cx="473149" cy="6725699"/>
          <a:chOff x="34584" y="152401"/>
          <a:chExt cx="473149" cy="6860128"/>
        </a:xfrm>
      </xdr:grpSpPr>
      <xdr:sp macro="" textlink="">
        <xdr:nvSpPr>
          <xdr:cNvPr id="3" name="Flowchart: Alternate Process 2">
            <a:extLst>
              <a:ext uri="{FF2B5EF4-FFF2-40B4-BE49-F238E27FC236}">
                <a16:creationId xmlns:a16="http://schemas.microsoft.com/office/drawing/2014/main" id="{3416A267-99B3-4FBF-A6E9-986F06DAACCB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6D9BB1D9-2A67-4B39-A384-04B8069FA74E}"/>
              </a:ext>
            </a:extLst>
          </xdr:cNvPr>
          <xdr:cNvSpPr/>
        </xdr:nvSpPr>
        <xdr:spPr>
          <a:xfrm rot="5400000">
            <a:off x="-1958473" y="4263461"/>
            <a:ext cx="4459264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4B02F8A-893F-4BA5-9862-870228C9ABAD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6" name="Right Triangle 5">
              <a:extLst>
                <a:ext uri="{FF2B5EF4-FFF2-40B4-BE49-F238E27FC236}">
                  <a16:creationId xmlns:a16="http://schemas.microsoft.com/office/drawing/2014/main" id="{3BB5455A-44ED-42C4-84D7-0F771E2778EB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8482481-95DC-4A72-9C0D-78A43221DC2D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40</a:t>
              </a:r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52758</xdr:colOff>
      <xdr:row>0</xdr:row>
      <xdr:rowOff>112643</xdr:rowOff>
    </xdr:from>
    <xdr:to>
      <xdr:col>0</xdr:col>
      <xdr:colOff>525907</xdr:colOff>
      <xdr:row>38</xdr:row>
      <xdr:rowOff>91903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94D0B60-EE0F-4F7D-BFEB-3197EA91964A}"/>
            </a:ext>
          </a:extLst>
        </xdr:cNvPr>
        <xdr:cNvGrpSpPr/>
      </xdr:nvGrpSpPr>
      <xdr:grpSpPr>
        <a:xfrm>
          <a:off x="52758" y="112643"/>
          <a:ext cx="473149" cy="6713435"/>
          <a:chOff x="34584" y="152401"/>
          <a:chExt cx="473149" cy="6860128"/>
        </a:xfrm>
      </xdr:grpSpPr>
      <xdr:sp macro="" textlink="">
        <xdr:nvSpPr>
          <xdr:cNvPr id="3" name="Flowchart: Alternate Process 2">
            <a:extLst>
              <a:ext uri="{FF2B5EF4-FFF2-40B4-BE49-F238E27FC236}">
                <a16:creationId xmlns:a16="http://schemas.microsoft.com/office/drawing/2014/main" id="{F15FC46F-23EF-45C8-8901-1F30594E756F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57D6F4B4-372D-4FA9-ADE6-6FCAF6A5AA4F}"/>
              </a:ext>
            </a:extLst>
          </xdr:cNvPr>
          <xdr:cNvSpPr/>
        </xdr:nvSpPr>
        <xdr:spPr>
          <a:xfrm rot="5400000">
            <a:off x="-1959793" y="4257280"/>
            <a:ext cx="4461903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6CF19103-BE8E-4100-8185-6A4BC722A463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6" name="Right Triangle 5">
              <a:extLst>
                <a:ext uri="{FF2B5EF4-FFF2-40B4-BE49-F238E27FC236}">
                  <a16:creationId xmlns:a16="http://schemas.microsoft.com/office/drawing/2014/main" id="{CF55F022-D481-41D2-A0F2-9CEE28E37794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C367699-F123-4223-A7FD-64692A7E2F37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41</a:t>
              </a:r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55814</xdr:colOff>
      <xdr:row>1</xdr:row>
      <xdr:rowOff>0</xdr:rowOff>
    </xdr:from>
    <xdr:to>
      <xdr:col>0</xdr:col>
      <xdr:colOff>528963</xdr:colOff>
      <xdr:row>51</xdr:row>
      <xdr:rowOff>21564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460F869-3A48-40E3-A128-A6C29BE75FF3}"/>
            </a:ext>
          </a:extLst>
        </xdr:cNvPr>
        <xdr:cNvGrpSpPr/>
      </xdr:nvGrpSpPr>
      <xdr:grpSpPr>
        <a:xfrm>
          <a:off x="55814" y="132522"/>
          <a:ext cx="473149" cy="6713912"/>
          <a:chOff x="34584" y="152401"/>
          <a:chExt cx="473149" cy="6860128"/>
        </a:xfrm>
      </xdr:grpSpPr>
      <xdr:sp macro="" textlink="">
        <xdr:nvSpPr>
          <xdr:cNvPr id="3" name="Flowchart: Alternate Process 2">
            <a:extLst>
              <a:ext uri="{FF2B5EF4-FFF2-40B4-BE49-F238E27FC236}">
                <a16:creationId xmlns:a16="http://schemas.microsoft.com/office/drawing/2014/main" id="{0F5946A8-55AB-4221-9887-ACA069F08836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98B3D3F-4911-458D-A238-42003197702D}"/>
              </a:ext>
            </a:extLst>
          </xdr:cNvPr>
          <xdr:cNvSpPr/>
        </xdr:nvSpPr>
        <xdr:spPr>
          <a:xfrm rot="5400000">
            <a:off x="-1882098" y="4342628"/>
            <a:ext cx="4306514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96DD49FA-08C8-4976-B836-C9D95B2845EE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6" name="Right Triangle 5">
              <a:extLst>
                <a:ext uri="{FF2B5EF4-FFF2-40B4-BE49-F238E27FC236}">
                  <a16:creationId xmlns:a16="http://schemas.microsoft.com/office/drawing/2014/main" id="{FFF4C6AA-995F-42A0-AF14-CB673F3FAC9A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72915F65-DE0C-441C-9A98-8312A4A68AEB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45</a:t>
              </a:r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53</xdr:row>
      <xdr:rowOff>0</xdr:rowOff>
    </xdr:from>
    <xdr:to>
      <xdr:col>0</xdr:col>
      <xdr:colOff>476250</xdr:colOff>
      <xdr:row>53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A46F54C-C328-4858-A808-62F5C544F9A0}"/>
            </a:ext>
          </a:extLst>
        </xdr:cNvPr>
        <xdr:cNvCxnSpPr/>
      </xdr:nvCxnSpPr>
      <xdr:spPr>
        <a:xfrm>
          <a:off x="476250" y="7239000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52758</xdr:colOff>
      <xdr:row>1</xdr:row>
      <xdr:rowOff>0</xdr:rowOff>
    </xdr:from>
    <xdr:to>
      <xdr:col>0</xdr:col>
      <xdr:colOff>525907</xdr:colOff>
      <xdr:row>51</xdr:row>
      <xdr:rowOff>24495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829B679-9FF5-464F-8313-4ACF0F28B768}"/>
            </a:ext>
          </a:extLst>
        </xdr:cNvPr>
        <xdr:cNvGrpSpPr/>
      </xdr:nvGrpSpPr>
      <xdr:grpSpPr>
        <a:xfrm>
          <a:off x="52758" y="133350"/>
          <a:ext cx="473149" cy="6834870"/>
          <a:chOff x="34584" y="152401"/>
          <a:chExt cx="473149" cy="6860128"/>
        </a:xfrm>
      </xdr:grpSpPr>
      <xdr:sp macro="" textlink="">
        <xdr:nvSpPr>
          <xdr:cNvPr id="4" name="Flowchart: Alternate Process 3">
            <a:extLst>
              <a:ext uri="{FF2B5EF4-FFF2-40B4-BE49-F238E27FC236}">
                <a16:creationId xmlns:a16="http://schemas.microsoft.com/office/drawing/2014/main" id="{36D7CE1D-A6A1-414D-AED4-45CA67DC6C48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904DBDDA-A351-4E7D-A3C0-D8EA32DF11C8}"/>
              </a:ext>
            </a:extLst>
          </xdr:cNvPr>
          <xdr:cNvSpPr/>
        </xdr:nvSpPr>
        <xdr:spPr>
          <a:xfrm rot="5400000">
            <a:off x="-1943671" y="4295788"/>
            <a:ext cx="4429659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A31FBF76-3A55-4AA6-850F-4E5E79EAB273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7" name="Right Triangle 6">
              <a:extLst>
                <a:ext uri="{FF2B5EF4-FFF2-40B4-BE49-F238E27FC236}">
                  <a16:creationId xmlns:a16="http://schemas.microsoft.com/office/drawing/2014/main" id="{736EC492-67CB-491A-AF44-5C1FB197F9B7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5B125A73-4CC5-4057-B06C-FB7F57DD07F3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46</a:t>
              </a:r>
            </a:p>
          </xdr:txBody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52758</xdr:colOff>
      <xdr:row>1</xdr:row>
      <xdr:rowOff>0</xdr:rowOff>
    </xdr:from>
    <xdr:to>
      <xdr:col>0</xdr:col>
      <xdr:colOff>525907</xdr:colOff>
      <xdr:row>50</xdr:row>
      <xdr:rowOff>120866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6C9BB0F-82C3-4CDB-8183-5617EB0C9541}"/>
            </a:ext>
          </a:extLst>
        </xdr:cNvPr>
        <xdr:cNvGrpSpPr/>
      </xdr:nvGrpSpPr>
      <xdr:grpSpPr>
        <a:xfrm>
          <a:off x="52758" y="133350"/>
          <a:ext cx="473149" cy="6797891"/>
          <a:chOff x="34584" y="152401"/>
          <a:chExt cx="473149" cy="6860128"/>
        </a:xfrm>
      </xdr:grpSpPr>
      <xdr:sp macro="" textlink="">
        <xdr:nvSpPr>
          <xdr:cNvPr id="3" name="Flowchart: Alternate Process 2">
            <a:extLst>
              <a:ext uri="{FF2B5EF4-FFF2-40B4-BE49-F238E27FC236}">
                <a16:creationId xmlns:a16="http://schemas.microsoft.com/office/drawing/2014/main" id="{B6AEED65-0BAC-4D0E-BCEB-D78216550A27}"/>
              </a:ext>
            </a:extLst>
          </xdr:cNvPr>
          <xdr:cNvSpPr/>
        </xdr:nvSpPr>
        <xdr:spPr>
          <a:xfrm rot="5400000">
            <a:off x="-3163838" y="3379768"/>
            <a:ext cx="6860128" cy="405393"/>
          </a:xfrm>
          <a:prstGeom prst="flowChartAlternateProcess">
            <a:avLst/>
          </a:prstGeom>
          <a:solidFill>
            <a:srgbClr val="D6EEE1"/>
          </a:solidFill>
          <a:ln w="28575" cap="flat" cmpd="sng" algn="ctr">
            <a:solidFill>
              <a:srgbClr val="006666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MY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DB53E53-17D9-4B14-ACB7-B78DC78C2561}"/>
              </a:ext>
            </a:extLst>
          </xdr:cNvPr>
          <xdr:cNvSpPr/>
        </xdr:nvSpPr>
        <xdr:spPr>
          <a:xfrm rot="5400000">
            <a:off x="-1962255" y="4263925"/>
            <a:ext cx="4466827" cy="473149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Survei</a:t>
            </a:r>
            <a:r>
              <a:rPr lang="ms-MY" sz="900" b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Ekonomi Tahunan 2022 - </a:t>
            </a:r>
            <a:r>
              <a:rPr lang="ms-MY" sz="9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Perbelanjaan Perlindungan Alam Sekitar</a:t>
            </a:r>
          </a:p>
          <a:p>
            <a:pPr algn="l">
              <a:lnSpc>
                <a:spcPct val="100000"/>
              </a:lnSpc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ms-MY" sz="900" i="1" kern="12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Annual Economic Survey 2022 - </a:t>
            </a:r>
            <a:r>
              <a:rPr lang="ms-MY" sz="900" i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Environmental Protection Expenditure</a:t>
            </a:r>
            <a:endParaRPr lang="en-MY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64BA9236-7D71-4540-BDDB-9160138E51CC}"/>
              </a:ext>
            </a:extLst>
          </xdr:cNvPr>
          <xdr:cNvGrpSpPr/>
        </xdr:nvGrpSpPr>
        <xdr:grpSpPr>
          <a:xfrm>
            <a:off x="72405" y="6351556"/>
            <a:ext cx="355486" cy="653859"/>
            <a:chOff x="72405" y="6351556"/>
            <a:chExt cx="355486" cy="653859"/>
          </a:xfrm>
        </xdr:grpSpPr>
        <xdr:sp macro="" textlink="">
          <xdr:nvSpPr>
            <xdr:cNvPr id="6" name="Right Triangle 5">
              <a:extLst>
                <a:ext uri="{FF2B5EF4-FFF2-40B4-BE49-F238E27FC236}">
                  <a16:creationId xmlns:a16="http://schemas.microsoft.com/office/drawing/2014/main" id="{853C4C7F-2A89-4711-A089-0C529A14E8FB}"/>
                </a:ext>
              </a:extLst>
            </xdr:cNvPr>
            <xdr:cNvSpPr/>
          </xdr:nvSpPr>
          <xdr:spPr>
            <a:xfrm rot="16200000" flipV="1">
              <a:off x="-39882" y="6500790"/>
              <a:ext cx="617007" cy="318539"/>
            </a:xfrm>
            <a:prstGeom prst="rtTriangle">
              <a:avLst/>
            </a:prstGeom>
            <a:solidFill>
              <a:srgbClr val="006666"/>
            </a:solidFill>
            <a:ln w="25400" cap="flat" cmpd="sng" algn="ctr">
              <a:solidFill>
                <a:srgbClr val="006666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ct val="150000"/>
                </a:lnSpc>
                <a:spcAft>
                  <a:spcPts val="1000"/>
                </a:spcAft>
              </a:pPr>
              <a:endParaRPr lang="en-MY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E838FBD0-2915-4CC8-A1C0-C7909AA1BFD4}"/>
                </a:ext>
              </a:extLst>
            </xdr:cNvPr>
            <xdr:cNvSpPr txBox="1"/>
          </xdr:nvSpPr>
          <xdr:spPr>
            <a:xfrm rot="5400000">
              <a:off x="41383" y="6709834"/>
              <a:ext cx="32660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MY" sz="115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47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</sheetPr>
  <dimension ref="B1:T51"/>
  <sheetViews>
    <sheetView topLeftCell="A29" zoomScale="130" zoomScaleNormal="130" zoomScaleSheetLayoutView="100" workbookViewId="0">
      <selection activeCell="E48" sqref="E48"/>
    </sheetView>
  </sheetViews>
  <sheetFormatPr defaultColWidth="9.140625" defaultRowHeight="12" x14ac:dyDescent="0.2"/>
  <cols>
    <col min="1" max="1" width="9.140625" style="1" customWidth="1"/>
    <col min="2" max="2" width="1.7109375" style="1" customWidth="1"/>
    <col min="3" max="3" width="1.85546875" style="1" customWidth="1"/>
    <col min="4" max="4" width="22.85546875" style="1" customWidth="1"/>
    <col min="5" max="5" width="6" style="1" customWidth="1"/>
    <col min="6" max="6" width="11.7109375" style="1" customWidth="1"/>
    <col min="7" max="7" width="6.28515625" style="1" customWidth="1"/>
    <col min="8" max="8" width="3.5703125" style="1" customWidth="1"/>
    <col min="9" max="9" width="12.140625" style="1" customWidth="1"/>
    <col min="10" max="10" width="6.28515625" style="1" customWidth="1"/>
    <col min="11" max="11" width="3.5703125" style="1" customWidth="1"/>
    <col min="12" max="12" width="12.140625" style="1" customWidth="1"/>
    <col min="13" max="13" width="6.28515625" style="1" customWidth="1"/>
    <col min="14" max="14" width="3.5703125" style="1" customWidth="1"/>
    <col min="15" max="15" width="10.85546875" style="1" customWidth="1"/>
    <col min="16" max="16" width="6.28515625" style="1" customWidth="1"/>
    <col min="17" max="17" width="3.5703125" style="1" customWidth="1"/>
    <col min="18" max="18" width="10.85546875" style="1" customWidth="1"/>
    <col min="19" max="19" width="6.28515625" style="1" customWidth="1"/>
    <col min="20" max="20" width="5.7109375" style="1" customWidth="1"/>
    <col min="21" max="16384" width="9.140625" style="1"/>
  </cols>
  <sheetData>
    <row r="1" spans="2:20" ht="12" customHeight="1" x14ac:dyDescent="0.2"/>
    <row r="2" spans="2:20" ht="12" customHeight="1" x14ac:dyDescent="0.2">
      <c r="B2" s="399" t="s">
        <v>13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</row>
    <row r="3" spans="2:20" ht="12" customHeight="1" x14ac:dyDescent="0.2">
      <c r="B3" s="400" t="s">
        <v>14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</row>
    <row r="4" spans="2:20" ht="10.15" customHeight="1" thickBot="1" x14ac:dyDescent="0.2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  <c r="S4" s="76"/>
    </row>
    <row r="5" spans="2:20" ht="9" customHeight="1" x14ac:dyDescent="0.2">
      <c r="B5" s="3"/>
      <c r="C5" s="3"/>
      <c r="D5" s="3"/>
      <c r="E5" s="3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2:20" ht="12" customHeight="1" x14ac:dyDescent="0.2">
      <c r="B6" s="3"/>
      <c r="C6" s="396" t="s">
        <v>2</v>
      </c>
      <c r="D6" s="396"/>
      <c r="E6" s="401"/>
      <c r="F6" s="31">
        <v>2017</v>
      </c>
      <c r="G6" s="31"/>
      <c r="H6" s="31"/>
      <c r="I6" s="31">
        <v>2018</v>
      </c>
      <c r="J6" s="31"/>
      <c r="K6" s="31"/>
      <c r="L6" s="31">
        <v>2019</v>
      </c>
      <c r="M6" s="31"/>
      <c r="O6" s="31">
        <v>2020</v>
      </c>
      <c r="P6" s="31"/>
      <c r="Q6" s="31"/>
      <c r="R6" s="31">
        <v>2021</v>
      </c>
      <c r="S6" s="31"/>
    </row>
    <row r="7" spans="2:20" ht="6.75" customHeight="1" x14ac:dyDescent="0.2">
      <c r="B7" s="3"/>
      <c r="C7" s="396"/>
      <c r="D7" s="396"/>
      <c r="E7" s="401"/>
      <c r="F7" s="31"/>
      <c r="G7" s="31"/>
      <c r="H7" s="31"/>
      <c r="I7" s="31"/>
      <c r="J7" s="31"/>
      <c r="K7" s="31"/>
      <c r="L7" s="31"/>
      <c r="M7" s="31"/>
      <c r="O7" s="31"/>
      <c r="P7" s="31"/>
      <c r="Q7" s="31"/>
      <c r="R7" s="31"/>
      <c r="S7" s="31"/>
    </row>
    <row r="8" spans="2:20" ht="5.25" customHeight="1" x14ac:dyDescent="0.2">
      <c r="B8" s="3"/>
      <c r="C8" s="396"/>
      <c r="D8" s="396"/>
      <c r="E8" s="401"/>
      <c r="F8" s="31"/>
      <c r="G8" s="31"/>
      <c r="H8" s="31"/>
      <c r="I8" s="31"/>
      <c r="J8" s="31"/>
      <c r="K8" s="31"/>
      <c r="L8" s="31"/>
      <c r="M8" s="31"/>
      <c r="O8" s="31"/>
      <c r="P8" s="31"/>
      <c r="Q8" s="31"/>
      <c r="R8" s="31"/>
      <c r="S8" s="31"/>
    </row>
    <row r="9" spans="2:20" ht="12" customHeight="1" x14ac:dyDescent="0.2">
      <c r="C9" s="6"/>
      <c r="D9" s="6"/>
      <c r="E9" s="7"/>
      <c r="F9" s="7" t="s">
        <v>0</v>
      </c>
      <c r="G9" s="37" t="s">
        <v>1</v>
      </c>
      <c r="H9" s="37"/>
      <c r="I9" s="7" t="s">
        <v>0</v>
      </c>
      <c r="J9" s="37" t="s">
        <v>1</v>
      </c>
      <c r="K9" s="37"/>
      <c r="L9" s="7" t="s">
        <v>0</v>
      </c>
      <c r="M9" s="37" t="s">
        <v>1</v>
      </c>
      <c r="O9" s="7" t="s">
        <v>0</v>
      </c>
      <c r="P9" s="37" t="s">
        <v>1</v>
      </c>
      <c r="R9" s="7" t="s">
        <v>0</v>
      </c>
      <c r="S9" s="37" t="s">
        <v>1</v>
      </c>
    </row>
    <row r="10" spans="2:20" ht="5.25" customHeight="1" thickBot="1" x14ac:dyDescent="0.25">
      <c r="B10" s="76"/>
      <c r="C10" s="77"/>
      <c r="D10" s="77"/>
      <c r="E10" s="78"/>
      <c r="F10" s="79"/>
      <c r="G10" s="79"/>
      <c r="H10" s="79"/>
      <c r="I10" s="76"/>
      <c r="J10" s="76"/>
      <c r="K10" s="79"/>
      <c r="L10" s="80"/>
      <c r="M10" s="80"/>
      <c r="N10" s="76"/>
      <c r="O10" s="80"/>
      <c r="P10" s="80"/>
      <c r="Q10" s="76"/>
      <c r="R10" s="80"/>
      <c r="S10" s="80"/>
    </row>
    <row r="11" spans="2:20" ht="5.25" customHeight="1" x14ac:dyDescent="0.2">
      <c r="C11" s="6"/>
      <c r="D11" s="6"/>
      <c r="E11" s="7"/>
      <c r="F11" s="9"/>
      <c r="G11" s="9"/>
      <c r="H11" s="9"/>
      <c r="K11" s="9"/>
      <c r="L11" s="43"/>
      <c r="M11" s="43"/>
    </row>
    <row r="12" spans="2:20" ht="18" customHeight="1" x14ac:dyDescent="0.2">
      <c r="B12" s="3"/>
      <c r="C12" s="398" t="s">
        <v>3</v>
      </c>
      <c r="D12" s="398"/>
      <c r="E12" s="11"/>
      <c r="F12" s="38">
        <f>F16+F19+F22+F25+F28</f>
        <v>2592647.7887929534</v>
      </c>
      <c r="G12" s="39">
        <f>F12/$F$12*100</f>
        <v>100</v>
      </c>
      <c r="H12" s="39"/>
      <c r="I12" s="44">
        <f>I16+I19+I22+I25+I28</f>
        <v>2695687.2874136232</v>
      </c>
      <c r="J12" s="45">
        <f>I12/I12*100</f>
        <v>100</v>
      </c>
      <c r="K12" s="39"/>
      <c r="L12" s="44">
        <f>L16+L19+L22+L25+L28</f>
        <v>2885259.1859867009</v>
      </c>
      <c r="M12" s="39">
        <f>L12/$L$12*100</f>
        <v>100</v>
      </c>
      <c r="N12" s="3"/>
      <c r="O12" s="44">
        <f>O16+O19+O22+O25+O28</f>
        <v>2972801.4324044469</v>
      </c>
      <c r="P12" s="39">
        <f>O12/$O$12*100</f>
        <v>100</v>
      </c>
      <c r="Q12" s="3"/>
      <c r="R12" s="40">
        <f>R16+R19+R22+R25+R28</f>
        <v>3115939.8464409057</v>
      </c>
      <c r="S12" s="39">
        <f>R12/R12*100</f>
        <v>100</v>
      </c>
    </row>
    <row r="13" spans="2:20" ht="12" customHeight="1" x14ac:dyDescent="0.2">
      <c r="B13" s="3"/>
      <c r="C13" s="398"/>
      <c r="D13" s="398"/>
      <c r="E13" s="13"/>
      <c r="F13" s="38"/>
      <c r="G13" s="39"/>
      <c r="H13" s="28"/>
      <c r="I13" s="44"/>
      <c r="J13" s="45"/>
      <c r="K13" s="28"/>
      <c r="L13" s="38"/>
      <c r="M13" s="45"/>
      <c r="N13" s="3"/>
      <c r="O13" s="58"/>
      <c r="P13" s="3"/>
      <c r="Q13" s="3"/>
      <c r="R13" s="58"/>
      <c r="S13" s="3"/>
    </row>
    <row r="14" spans="2:20" ht="5.25" customHeight="1" thickBot="1" x14ac:dyDescent="0.25">
      <c r="B14" s="75"/>
      <c r="C14" s="81"/>
      <c r="D14" s="81"/>
      <c r="E14" s="82"/>
      <c r="F14" s="83"/>
      <c r="G14" s="83"/>
      <c r="H14" s="83"/>
      <c r="I14" s="75"/>
      <c r="J14" s="83"/>
      <c r="K14" s="83"/>
      <c r="L14" s="84"/>
      <c r="M14" s="83"/>
      <c r="N14" s="75"/>
      <c r="O14" s="85"/>
      <c r="P14" s="75"/>
      <c r="Q14" s="75"/>
      <c r="R14" s="85"/>
      <c r="S14" s="75"/>
    </row>
    <row r="15" spans="2:20" ht="7.9" customHeight="1" x14ac:dyDescent="0.2">
      <c r="B15" s="3"/>
      <c r="C15" s="12"/>
      <c r="D15" s="12"/>
      <c r="E15" s="15"/>
      <c r="F15" s="28"/>
      <c r="G15" s="28"/>
      <c r="H15" s="28"/>
      <c r="I15" s="3"/>
      <c r="J15" s="28"/>
      <c r="K15" s="28"/>
      <c r="L15" s="32"/>
      <c r="M15" s="28"/>
      <c r="N15" s="28"/>
      <c r="O15" s="58"/>
      <c r="P15" s="3"/>
      <c r="Q15" s="3"/>
      <c r="R15" s="58"/>
      <c r="S15" s="3"/>
    </row>
    <row r="16" spans="2:20" ht="12" customHeight="1" x14ac:dyDescent="0.2">
      <c r="B16" s="3"/>
      <c r="C16" s="402" t="s">
        <v>19</v>
      </c>
      <c r="D16" s="402"/>
      <c r="E16" s="36"/>
      <c r="F16" s="71">
        <v>45473.10859805857</v>
      </c>
      <c r="G16" s="100">
        <f>F16/$F$12*100</f>
        <v>1.7539254192035576</v>
      </c>
      <c r="H16" s="100"/>
      <c r="I16" s="72">
        <v>45518.373070652786</v>
      </c>
      <c r="J16" s="100">
        <f>I16/$I$12*100</f>
        <v>1.6885628122809966</v>
      </c>
      <c r="K16" s="100"/>
      <c r="L16" s="68">
        <v>32670.515974645452</v>
      </c>
      <c r="M16" s="100">
        <f>L16/$L$12*100</f>
        <v>1.1323251697220675</v>
      </c>
      <c r="N16" s="101"/>
      <c r="O16" s="68">
        <v>34916.984935403816</v>
      </c>
      <c r="P16" s="69">
        <f>O16/$O$12*100</f>
        <v>1.1745481738133592</v>
      </c>
      <c r="Q16" s="73"/>
      <c r="R16" s="110">
        <v>47098.312531038559</v>
      </c>
      <c r="S16" s="69">
        <f>R16/$R$12*100</f>
        <v>1.5115282981099676</v>
      </c>
      <c r="T16" s="60"/>
    </row>
    <row r="17" spans="2:19" ht="12" customHeight="1" x14ac:dyDescent="0.2">
      <c r="B17" s="3"/>
      <c r="C17" s="402"/>
      <c r="D17" s="402"/>
      <c r="E17" s="36"/>
      <c r="F17" s="100"/>
      <c r="G17" s="100"/>
      <c r="H17" s="100"/>
      <c r="I17" s="74"/>
      <c r="J17" s="100"/>
      <c r="K17" s="100"/>
      <c r="L17" s="74"/>
      <c r="M17" s="100"/>
      <c r="N17" s="101"/>
      <c r="O17" s="68"/>
      <c r="P17" s="69"/>
      <c r="Q17" s="73"/>
      <c r="R17" s="68"/>
      <c r="S17" s="69"/>
    </row>
    <row r="18" spans="2:19" ht="9" customHeight="1" x14ac:dyDescent="0.2">
      <c r="B18" s="3"/>
      <c r="C18" s="10"/>
      <c r="D18" s="10"/>
      <c r="E18" s="22"/>
      <c r="F18" s="100"/>
      <c r="G18" s="100"/>
      <c r="H18" s="100"/>
      <c r="I18" s="74"/>
      <c r="J18" s="100"/>
      <c r="K18" s="100"/>
      <c r="L18" s="74"/>
      <c r="M18" s="100"/>
      <c r="N18" s="101"/>
      <c r="O18" s="68"/>
      <c r="P18" s="69"/>
      <c r="Q18" s="73"/>
      <c r="R18" s="68"/>
      <c r="S18" s="69"/>
    </row>
    <row r="19" spans="2:19" ht="12" customHeight="1" x14ac:dyDescent="0.2">
      <c r="B19" s="3"/>
      <c r="C19" s="395" t="s">
        <v>4</v>
      </c>
      <c r="D19" s="395"/>
      <c r="E19" s="16"/>
      <c r="F19" s="71">
        <v>313212.77389302605</v>
      </c>
      <c r="G19" s="100">
        <f>F19/$F$12*100</f>
        <v>12.080806935941231</v>
      </c>
      <c r="H19" s="100"/>
      <c r="I19" s="72">
        <v>305461.9953833333</v>
      </c>
      <c r="J19" s="100">
        <f>I19/$I$12*100</f>
        <v>11.331507063506939</v>
      </c>
      <c r="K19" s="100"/>
      <c r="L19" s="68">
        <v>96310.301500000001</v>
      </c>
      <c r="M19" s="100">
        <f>L19/$L$12*100</f>
        <v>3.3380121261814408</v>
      </c>
      <c r="N19" s="101"/>
      <c r="O19" s="68">
        <v>100420.5318095238</v>
      </c>
      <c r="P19" s="69">
        <f>O19/$O$12*100</f>
        <v>3.3779764337741907</v>
      </c>
      <c r="Q19" s="73"/>
      <c r="R19" s="110">
        <v>110847.12833690476</v>
      </c>
      <c r="S19" s="69">
        <f>R19/$R$12*100</f>
        <v>3.5574219593332894</v>
      </c>
    </row>
    <row r="20" spans="2:19" ht="12" customHeight="1" x14ac:dyDescent="0.2">
      <c r="B20" s="3"/>
      <c r="C20" s="395"/>
      <c r="D20" s="395"/>
      <c r="E20" s="22"/>
      <c r="F20" s="100"/>
      <c r="G20" s="100"/>
      <c r="H20" s="100"/>
      <c r="I20" s="74"/>
      <c r="J20" s="100"/>
      <c r="K20" s="100"/>
      <c r="L20" s="74"/>
      <c r="M20" s="100"/>
      <c r="N20" s="101"/>
      <c r="O20" s="68"/>
      <c r="P20" s="69"/>
      <c r="Q20" s="73"/>
      <c r="R20" s="68"/>
      <c r="S20" s="69"/>
    </row>
    <row r="21" spans="2:19" ht="9" customHeight="1" x14ac:dyDescent="0.2">
      <c r="B21" s="3"/>
      <c r="C21" s="20"/>
      <c r="D21" s="20"/>
      <c r="E21" s="22"/>
      <c r="F21" s="100"/>
      <c r="G21" s="100"/>
      <c r="H21" s="100"/>
      <c r="I21" s="74"/>
      <c r="J21" s="100"/>
      <c r="K21" s="100"/>
      <c r="L21" s="74"/>
      <c r="M21" s="100"/>
      <c r="N21" s="101"/>
      <c r="O21" s="68"/>
      <c r="P21" s="69"/>
      <c r="Q21" s="73"/>
      <c r="R21" s="68"/>
      <c r="S21" s="69"/>
    </row>
    <row r="22" spans="2:19" ht="12" customHeight="1" x14ac:dyDescent="0.2">
      <c r="B22" s="3"/>
      <c r="C22" s="395" t="s">
        <v>5</v>
      </c>
      <c r="D22" s="395"/>
      <c r="E22" s="16"/>
      <c r="F22" s="71">
        <v>1734919.8336534535</v>
      </c>
      <c r="G22" s="100">
        <f>F22/$F$12*100</f>
        <v>66.916911782343249</v>
      </c>
      <c r="H22" s="100"/>
      <c r="I22" s="72">
        <v>1820762.3680336899</v>
      </c>
      <c r="J22" s="100">
        <f>I22/$I$12*100</f>
        <v>67.543530606646158</v>
      </c>
      <c r="K22" s="100"/>
      <c r="L22" s="68">
        <v>2181289.7468233467</v>
      </c>
      <c r="M22" s="100">
        <f>L22/$L$12*100</f>
        <v>75.601171548731742</v>
      </c>
      <c r="N22" s="101"/>
      <c r="O22" s="68">
        <v>2382377.825736573</v>
      </c>
      <c r="P22" s="69">
        <f>O22/$O$12*100</f>
        <v>80.139150895445766</v>
      </c>
      <c r="Q22" s="73"/>
      <c r="R22" s="110">
        <v>2486837.7138179434</v>
      </c>
      <c r="S22" s="69">
        <f>R22/$R$12*100</f>
        <v>79.810196485611357</v>
      </c>
    </row>
    <row r="23" spans="2:19" ht="12" customHeight="1" x14ac:dyDescent="0.2">
      <c r="B23" s="3"/>
      <c r="C23" s="395"/>
      <c r="D23" s="395"/>
      <c r="E23" s="22"/>
      <c r="F23" s="100"/>
      <c r="G23" s="100"/>
      <c r="H23" s="100"/>
      <c r="I23" s="74"/>
      <c r="J23" s="100"/>
      <c r="K23" s="100"/>
      <c r="L23" s="74"/>
      <c r="M23" s="100"/>
      <c r="N23" s="101"/>
      <c r="O23" s="68"/>
      <c r="P23" s="69"/>
      <c r="Q23" s="73"/>
      <c r="R23" s="68"/>
      <c r="S23" s="69"/>
    </row>
    <row r="24" spans="2:19" ht="9" customHeight="1" x14ac:dyDescent="0.2">
      <c r="B24" s="3"/>
      <c r="C24" s="20"/>
      <c r="D24" s="20"/>
      <c r="E24" s="22"/>
      <c r="F24" s="100"/>
      <c r="G24" s="100"/>
      <c r="H24" s="100"/>
      <c r="I24" s="74"/>
      <c r="J24" s="100"/>
      <c r="K24" s="100"/>
      <c r="L24" s="74"/>
      <c r="M24" s="100"/>
      <c r="N24" s="101"/>
      <c r="O24" s="68"/>
      <c r="P24" s="69"/>
      <c r="Q24" s="73"/>
      <c r="R24" s="68"/>
      <c r="S24" s="69"/>
    </row>
    <row r="25" spans="2:19" ht="12" customHeight="1" x14ac:dyDescent="0.2">
      <c r="B25" s="3"/>
      <c r="C25" s="395" t="s">
        <v>6</v>
      </c>
      <c r="D25" s="395"/>
      <c r="E25" s="16"/>
      <c r="F25" s="71">
        <v>223992.34540016879</v>
      </c>
      <c r="G25" s="100">
        <f>F25/$F$12*100</f>
        <v>8.6395208160708883</v>
      </c>
      <c r="H25" s="100"/>
      <c r="I25" s="72">
        <v>230037.10638864731</v>
      </c>
      <c r="J25" s="100">
        <f>I25/$I$12*100</f>
        <v>8.5335234343652804</v>
      </c>
      <c r="K25" s="100"/>
      <c r="L25" s="68">
        <v>161182.64766666666</v>
      </c>
      <c r="M25" s="100">
        <f>L25/$L$12*100</f>
        <v>5.586418317269664</v>
      </c>
      <c r="N25" s="101"/>
      <c r="O25" s="68">
        <v>88366.252791978593</v>
      </c>
      <c r="P25" s="69">
        <f>O25/$O$12*100</f>
        <v>2.9724909248481701</v>
      </c>
      <c r="Q25" s="73"/>
      <c r="R25" s="110">
        <v>84716.687939948461</v>
      </c>
      <c r="S25" s="69">
        <f>R25/$R$12*100</f>
        <v>2.7188165405925182</v>
      </c>
    </row>
    <row r="26" spans="2:19" ht="12" customHeight="1" x14ac:dyDescent="0.2">
      <c r="B26" s="3"/>
      <c r="C26" s="395"/>
      <c r="D26" s="395"/>
      <c r="E26" s="22"/>
      <c r="F26" s="102"/>
      <c r="G26" s="102"/>
      <c r="H26" s="102"/>
      <c r="I26" s="32"/>
      <c r="J26" s="102"/>
      <c r="K26" s="102"/>
      <c r="L26" s="32"/>
      <c r="M26" s="102"/>
      <c r="N26" s="3"/>
      <c r="O26" s="57"/>
      <c r="P26" s="67"/>
      <c r="Q26" s="56"/>
      <c r="R26" s="68"/>
      <c r="S26" s="67"/>
    </row>
    <row r="27" spans="2:19" ht="10.15" customHeight="1" x14ac:dyDescent="0.2">
      <c r="B27" s="3"/>
      <c r="C27" s="20"/>
      <c r="D27" s="20"/>
      <c r="E27" s="22"/>
      <c r="F27" s="102"/>
      <c r="G27" s="102"/>
      <c r="H27" s="102"/>
      <c r="I27" s="32"/>
      <c r="J27" s="102"/>
      <c r="K27" s="102"/>
      <c r="L27" s="32"/>
      <c r="M27" s="102"/>
      <c r="N27" s="3"/>
      <c r="O27" s="57"/>
      <c r="P27" s="67"/>
      <c r="Q27" s="56"/>
      <c r="R27" s="68"/>
      <c r="S27" s="67"/>
    </row>
    <row r="28" spans="2:19" ht="12" customHeight="1" x14ac:dyDescent="0.2">
      <c r="B28" s="3"/>
      <c r="C28" s="395" t="s">
        <v>7</v>
      </c>
      <c r="D28" s="395"/>
      <c r="E28" s="21"/>
      <c r="F28" s="103">
        <f>F31+F35+F41+F45</f>
        <v>275049.72724824637</v>
      </c>
      <c r="G28" s="100">
        <f>F28/$F$12*100</f>
        <v>10.608835046441072</v>
      </c>
      <c r="H28" s="100"/>
      <c r="I28" s="103">
        <f>I31+I35+I41+I45</f>
        <v>293907.44453729992</v>
      </c>
      <c r="J28" s="100">
        <f>I28/$I$12*100</f>
        <v>10.902876083200637</v>
      </c>
      <c r="K28" s="100"/>
      <c r="L28" s="103">
        <f>L31+L35+L41+L45</f>
        <v>413805.97402204183</v>
      </c>
      <c r="M28" s="100">
        <f>L28/$L$12*100</f>
        <v>14.342072838095079</v>
      </c>
      <c r="N28" s="101"/>
      <c r="O28" s="103">
        <f>O31+O35+O41+O45</f>
        <v>366719.83713096817</v>
      </c>
      <c r="P28" s="69">
        <f>O28/$O$12*100</f>
        <v>12.335833572118524</v>
      </c>
      <c r="Q28" s="56"/>
      <c r="R28" s="68">
        <f>R31+R35+R41+R45</f>
        <v>386440.00381507096</v>
      </c>
      <c r="S28" s="69">
        <f>R28/$R$12*100</f>
        <v>12.402036716352889</v>
      </c>
    </row>
    <row r="29" spans="2:19" ht="12" customHeight="1" x14ac:dyDescent="0.2">
      <c r="B29" s="3"/>
      <c r="C29" s="395"/>
      <c r="D29" s="395"/>
      <c r="E29" s="22"/>
      <c r="F29" s="102"/>
      <c r="G29" s="102"/>
      <c r="H29" s="102"/>
      <c r="I29" s="32"/>
      <c r="J29" s="102"/>
      <c r="K29" s="102"/>
      <c r="L29" s="32"/>
      <c r="M29" s="102"/>
      <c r="N29" s="3"/>
      <c r="O29" s="57"/>
      <c r="P29" s="67"/>
      <c r="Q29" s="56"/>
      <c r="R29" s="57"/>
      <c r="S29" s="67"/>
    </row>
    <row r="30" spans="2:19" ht="10.15" customHeight="1" x14ac:dyDescent="0.2">
      <c r="B30" s="3"/>
      <c r="C30" s="20"/>
      <c r="D30" s="20"/>
      <c r="E30" s="22"/>
      <c r="F30" s="102"/>
      <c r="G30" s="102"/>
      <c r="H30" s="102"/>
      <c r="I30" s="32"/>
      <c r="J30" s="102"/>
      <c r="K30" s="102"/>
      <c r="L30" s="32"/>
      <c r="M30" s="102"/>
      <c r="N30" s="3"/>
      <c r="O30" s="57"/>
      <c r="P30" s="67"/>
      <c r="Q30" s="56"/>
      <c r="R30" s="57"/>
      <c r="S30" s="67"/>
    </row>
    <row r="31" spans="2:19" ht="12" customHeight="1" x14ac:dyDescent="0.2">
      <c r="B31" s="3"/>
      <c r="C31" s="3"/>
      <c r="D31" s="395" t="s">
        <v>8</v>
      </c>
      <c r="E31" s="16"/>
      <c r="F31" s="65">
        <v>41737.593594999998</v>
      </c>
      <c r="G31" s="102">
        <f>F31/$F$12*100</f>
        <v>1.6098443365665021</v>
      </c>
      <c r="H31" s="102"/>
      <c r="I31" s="62">
        <v>18287.155999999999</v>
      </c>
      <c r="J31" s="102">
        <f>I31/$I$12*100</f>
        <v>0.67838566013885127</v>
      </c>
      <c r="K31" s="102"/>
      <c r="L31" s="57">
        <v>24683.596000000001</v>
      </c>
      <c r="M31" s="102">
        <f>L31/$L$12*100</f>
        <v>0.8555070587725625</v>
      </c>
      <c r="N31" s="3"/>
      <c r="O31" s="57">
        <v>18685.376999999997</v>
      </c>
      <c r="P31" s="67">
        <f>O31/$O$12*100</f>
        <v>0.62854440247248466</v>
      </c>
      <c r="Q31" s="56"/>
      <c r="R31" s="104">
        <v>21138.133066666665</v>
      </c>
      <c r="S31" s="67">
        <f>R31/$R$12*100</f>
        <v>0.67838707126554776</v>
      </c>
    </row>
    <row r="32" spans="2:19" ht="12" customHeight="1" x14ac:dyDescent="0.2">
      <c r="B32" s="3"/>
      <c r="C32" s="3"/>
      <c r="D32" s="395"/>
      <c r="E32" s="22"/>
      <c r="F32" s="102"/>
      <c r="G32" s="102"/>
      <c r="H32" s="102"/>
      <c r="I32" s="32"/>
      <c r="J32" s="102"/>
      <c r="K32" s="102"/>
      <c r="L32" s="32"/>
      <c r="M32" s="102"/>
      <c r="N32" s="3"/>
      <c r="O32" s="57"/>
      <c r="P32" s="67"/>
      <c r="Q32" s="56"/>
      <c r="R32" s="57"/>
      <c r="S32" s="67"/>
    </row>
    <row r="33" spans="2:19" ht="24" customHeight="1" x14ac:dyDescent="0.2">
      <c r="B33" s="3"/>
      <c r="C33" s="3"/>
      <c r="D33" s="395"/>
      <c r="E33" s="22"/>
      <c r="F33" s="102"/>
      <c r="G33" s="102"/>
      <c r="H33" s="102"/>
      <c r="I33" s="32"/>
      <c r="J33" s="102"/>
      <c r="K33" s="102"/>
      <c r="L33" s="32"/>
      <c r="M33" s="102"/>
      <c r="N33" s="3"/>
      <c r="O33" s="57"/>
      <c r="P33" s="67"/>
      <c r="Q33" s="56"/>
      <c r="R33" s="57"/>
      <c r="S33" s="67"/>
    </row>
    <row r="34" spans="2:19" ht="7.15" customHeight="1" x14ac:dyDescent="0.2">
      <c r="B34" s="3"/>
      <c r="C34" s="3"/>
      <c r="D34" s="20"/>
      <c r="E34" s="22"/>
      <c r="F34" s="102"/>
      <c r="G34" s="102"/>
      <c r="H34" s="102"/>
      <c r="I34" s="32"/>
      <c r="J34" s="102"/>
      <c r="K34" s="102"/>
      <c r="L34" s="32"/>
      <c r="M34" s="102"/>
      <c r="N34" s="3"/>
      <c r="O34" s="57"/>
      <c r="P34" s="67"/>
      <c r="Q34" s="56"/>
      <c r="R34" s="57"/>
      <c r="S34" s="67"/>
    </row>
    <row r="35" spans="2:19" ht="12" customHeight="1" x14ac:dyDescent="0.2">
      <c r="B35" s="3"/>
      <c r="C35" s="3"/>
      <c r="D35" s="395" t="s">
        <v>11</v>
      </c>
      <c r="E35" s="16"/>
      <c r="F35" s="65">
        <v>81030.217661264061</v>
      </c>
      <c r="G35" s="102">
        <f>F35/$F$12*100</f>
        <v>3.1253847133238608</v>
      </c>
      <c r="H35" s="102"/>
      <c r="I35" s="62">
        <v>157620.19200000001</v>
      </c>
      <c r="J35" s="102">
        <f>I35/$I$12*100</f>
        <v>5.8471245064641266</v>
      </c>
      <c r="K35" s="102"/>
      <c r="L35" s="57">
        <v>184239.84400000001</v>
      </c>
      <c r="M35" s="102">
        <f>L35/$L$12*100</f>
        <v>6.3855561016780431</v>
      </c>
      <c r="N35" s="3"/>
      <c r="O35" s="57">
        <v>195110.57260000001</v>
      </c>
      <c r="P35" s="67">
        <f>O35/$O$12*100</f>
        <v>6.5631888653320383</v>
      </c>
      <c r="Q35" s="56"/>
      <c r="R35" s="104">
        <v>171627.7328</v>
      </c>
      <c r="S35" s="67">
        <f>R35/$R$12*100</f>
        <v>5.5080566781812852</v>
      </c>
    </row>
    <row r="36" spans="2:19" ht="12" customHeight="1" x14ac:dyDescent="0.2">
      <c r="B36" s="3"/>
      <c r="C36" s="3"/>
      <c r="D36" s="395"/>
      <c r="E36" s="22"/>
      <c r="F36" s="102"/>
      <c r="G36" s="102"/>
      <c r="H36" s="102"/>
      <c r="I36" s="32"/>
      <c r="J36" s="102"/>
      <c r="K36" s="102"/>
      <c r="L36" s="32"/>
      <c r="M36" s="102"/>
      <c r="N36" s="3"/>
      <c r="O36" s="57"/>
      <c r="P36" s="67"/>
      <c r="Q36" s="56"/>
      <c r="R36" s="57"/>
      <c r="S36" s="67"/>
    </row>
    <row r="37" spans="2:19" ht="12" customHeight="1" x14ac:dyDescent="0.2">
      <c r="B37" s="3"/>
      <c r="C37" s="3"/>
      <c r="D37" s="395"/>
      <c r="E37" s="22"/>
      <c r="F37" s="102"/>
      <c r="G37" s="102"/>
      <c r="H37" s="102"/>
      <c r="I37" s="32"/>
      <c r="J37" s="102"/>
      <c r="K37" s="102"/>
      <c r="L37" s="32"/>
      <c r="M37" s="102"/>
      <c r="N37" s="3"/>
      <c r="O37" s="57"/>
      <c r="P37" s="67"/>
      <c r="Q37" s="56"/>
      <c r="R37" s="57"/>
      <c r="S37" s="67"/>
    </row>
    <row r="38" spans="2:19" ht="12" customHeight="1" x14ac:dyDescent="0.2">
      <c r="B38" s="3"/>
      <c r="C38" s="3"/>
      <c r="D38" s="395"/>
      <c r="E38" s="22"/>
      <c r="F38" s="102"/>
      <c r="G38" s="102"/>
      <c r="H38" s="102"/>
      <c r="I38" s="32"/>
      <c r="J38" s="102"/>
      <c r="K38" s="102"/>
      <c r="L38" s="32"/>
      <c r="M38" s="102"/>
      <c r="N38" s="3"/>
      <c r="O38" s="57"/>
      <c r="P38" s="67"/>
      <c r="Q38" s="56"/>
      <c r="R38" s="57"/>
      <c r="S38" s="67"/>
    </row>
    <row r="39" spans="2:19" ht="23.25" customHeight="1" x14ac:dyDescent="0.2">
      <c r="B39" s="3"/>
      <c r="C39" s="3"/>
      <c r="D39" s="395"/>
      <c r="E39" s="22"/>
      <c r="F39" s="102"/>
      <c r="G39" s="102"/>
      <c r="H39" s="102"/>
      <c r="I39" s="32"/>
      <c r="J39" s="102"/>
      <c r="K39" s="102"/>
      <c r="L39" s="32"/>
      <c r="M39" s="102"/>
      <c r="N39" s="3"/>
      <c r="O39" s="57"/>
      <c r="P39" s="67"/>
      <c r="Q39" s="56"/>
      <c r="R39" s="57"/>
      <c r="S39" s="67"/>
    </row>
    <row r="40" spans="2:19" ht="7.15" customHeight="1" x14ac:dyDescent="0.2">
      <c r="B40" s="3"/>
      <c r="C40" s="3"/>
      <c r="D40" s="20"/>
      <c r="E40" s="22"/>
      <c r="F40" s="102"/>
      <c r="G40" s="102"/>
      <c r="H40" s="102"/>
      <c r="I40" s="32"/>
      <c r="J40" s="102"/>
      <c r="K40" s="102"/>
      <c r="L40" s="32"/>
      <c r="M40" s="102"/>
      <c r="N40" s="3"/>
      <c r="O40" s="57"/>
      <c r="P40" s="67"/>
      <c r="Q40" s="56"/>
      <c r="R40" s="57"/>
      <c r="S40" s="67"/>
    </row>
    <row r="41" spans="2:19" ht="12" customHeight="1" x14ac:dyDescent="0.2">
      <c r="B41" s="3"/>
      <c r="C41" s="3"/>
      <c r="D41" s="397" t="s">
        <v>10</v>
      </c>
      <c r="E41" s="22"/>
      <c r="F41" s="65">
        <v>77593.510297016561</v>
      </c>
      <c r="G41" s="102">
        <f>F41/$F$12*100</f>
        <v>2.9928288228128896</v>
      </c>
      <c r="H41" s="102"/>
      <c r="I41" s="62">
        <v>88816.143881554453</v>
      </c>
      <c r="J41" s="102">
        <f>I41/$I$12*100</f>
        <v>3.2947495169875247</v>
      </c>
      <c r="K41" s="102"/>
      <c r="L41" s="57">
        <v>117237.6395</v>
      </c>
      <c r="M41" s="102">
        <f>L41/$L$12*100</f>
        <v>4.0633312968695074</v>
      </c>
      <c r="N41" s="3"/>
      <c r="O41" s="57">
        <v>88524.96703373015</v>
      </c>
      <c r="P41" s="67">
        <f>O41/$O$12*100</f>
        <v>2.9778298028513062</v>
      </c>
      <c r="Q41" s="56"/>
      <c r="R41" s="104">
        <v>107631.37199689442</v>
      </c>
      <c r="S41" s="67">
        <f>R41/$R$12*100</f>
        <v>3.454218544040037</v>
      </c>
    </row>
    <row r="42" spans="2:19" ht="26.25" customHeight="1" x14ac:dyDescent="0.2">
      <c r="B42" s="3"/>
      <c r="C42" s="3"/>
      <c r="D42" s="397"/>
      <c r="E42" s="22"/>
      <c r="F42" s="102"/>
      <c r="G42" s="102"/>
      <c r="H42" s="102"/>
      <c r="I42" s="32"/>
      <c r="J42" s="102"/>
      <c r="K42" s="102"/>
      <c r="L42" s="32"/>
      <c r="M42" s="102"/>
      <c r="N42" s="3"/>
      <c r="O42" s="57"/>
      <c r="P42" s="67"/>
      <c r="Q42" s="56"/>
      <c r="R42" s="57"/>
      <c r="S42" s="67"/>
    </row>
    <row r="43" spans="2:19" ht="7.15" customHeight="1" x14ac:dyDescent="0.2">
      <c r="B43" s="3"/>
      <c r="C43" s="3"/>
      <c r="D43" s="20"/>
      <c r="E43" s="22"/>
      <c r="F43" s="102"/>
      <c r="G43" s="102"/>
      <c r="H43" s="102"/>
      <c r="I43" s="32"/>
      <c r="J43" s="102"/>
      <c r="K43" s="102"/>
      <c r="L43" s="32"/>
      <c r="M43" s="102"/>
      <c r="N43" s="3"/>
      <c r="O43" s="57"/>
      <c r="P43" s="67"/>
      <c r="Q43" s="56"/>
      <c r="R43" s="57"/>
      <c r="S43" s="67"/>
    </row>
    <row r="44" spans="2:19" ht="8.25" customHeight="1" x14ac:dyDescent="0.2">
      <c r="B44" s="3"/>
      <c r="C44" s="3"/>
      <c r="D44" s="20"/>
      <c r="E44" s="22"/>
      <c r="F44" s="102"/>
      <c r="G44" s="102"/>
      <c r="H44" s="102"/>
      <c r="I44" s="32"/>
      <c r="J44" s="102"/>
      <c r="K44" s="102"/>
      <c r="L44" s="32"/>
      <c r="M44" s="102"/>
      <c r="N44" s="3"/>
      <c r="O44" s="57"/>
      <c r="P44" s="67"/>
      <c r="Q44" s="56"/>
      <c r="R44" s="57"/>
      <c r="S44" s="67"/>
    </row>
    <row r="45" spans="2:19" ht="12" customHeight="1" x14ac:dyDescent="0.2">
      <c r="B45" s="3"/>
      <c r="C45" s="3"/>
      <c r="D45" s="395" t="s">
        <v>9</v>
      </c>
      <c r="E45" s="16"/>
      <c r="F45" s="64">
        <v>74688.405694965739</v>
      </c>
      <c r="G45" s="102">
        <f>F45/$F$12*100</f>
        <v>2.8807771737378203</v>
      </c>
      <c r="H45" s="102"/>
      <c r="I45" s="64">
        <v>29183.952655745426</v>
      </c>
      <c r="J45" s="102">
        <f>I45/$I$12*100</f>
        <v>1.082616399610133</v>
      </c>
      <c r="K45" s="102"/>
      <c r="L45" s="57">
        <v>87644.894522041854</v>
      </c>
      <c r="M45" s="102">
        <f>L45/$L$12*100</f>
        <v>3.0376783807749685</v>
      </c>
      <c r="N45" s="3"/>
      <c r="O45" s="57">
        <v>64398.920497237988</v>
      </c>
      <c r="P45" s="67">
        <f>O45/$O$12*100</f>
        <v>2.1662705014626948</v>
      </c>
      <c r="Q45" s="56"/>
      <c r="R45" s="55">
        <v>86042.765951509879</v>
      </c>
      <c r="S45" s="67">
        <f>R45/$R$12*100</f>
        <v>2.7613744228660191</v>
      </c>
    </row>
    <row r="46" spans="2:19" ht="12" customHeight="1" x14ac:dyDescent="0.2">
      <c r="B46" s="3"/>
      <c r="C46" s="3"/>
      <c r="D46" s="395"/>
      <c r="E46" s="22"/>
      <c r="F46" s="29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32"/>
    </row>
    <row r="47" spans="2:19" ht="8.25" customHeight="1" x14ac:dyDescent="0.2">
      <c r="B47" s="3"/>
      <c r="C47" s="3"/>
      <c r="D47" s="20"/>
      <c r="E47" s="22"/>
      <c r="F47" s="29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"/>
      <c r="R47" s="3"/>
    </row>
    <row r="48" spans="2:19" ht="6.75" customHeight="1" x14ac:dyDescent="0.2">
      <c r="B48" s="3"/>
      <c r="C48" s="3"/>
      <c r="D48" s="20"/>
      <c r="E48" s="22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"/>
      <c r="R48" s="3"/>
    </row>
    <row r="49" spans="2:19" ht="7.5" customHeight="1" x14ac:dyDescent="0.2">
      <c r="B49" s="3"/>
      <c r="C49" s="3"/>
      <c r="D49" s="20"/>
      <c r="E49" s="22"/>
      <c r="F49" s="29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"/>
      <c r="R49" s="3"/>
    </row>
    <row r="50" spans="2:19" ht="18.600000000000001" customHeight="1" thickBot="1" x14ac:dyDescent="0.25">
      <c r="B50" s="75"/>
      <c r="C50" s="75"/>
      <c r="D50" s="86"/>
      <c r="E50" s="87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6"/>
    </row>
    <row r="51" spans="2:19" ht="12" customHeight="1" x14ac:dyDescent="0.2"/>
  </sheetData>
  <mergeCells count="14">
    <mergeCell ref="B2:S2"/>
    <mergeCell ref="B3:S3"/>
    <mergeCell ref="E6:E8"/>
    <mergeCell ref="C19:D20"/>
    <mergeCell ref="C22:D23"/>
    <mergeCell ref="C16:D17"/>
    <mergeCell ref="D45:D46"/>
    <mergeCell ref="C28:D29"/>
    <mergeCell ref="C6:D8"/>
    <mergeCell ref="C25:D26"/>
    <mergeCell ref="D41:D42"/>
    <mergeCell ref="C12:D13"/>
    <mergeCell ref="D31:D33"/>
    <mergeCell ref="D35:D39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0AE2C-DC53-4398-9033-033F1C36DE0C}">
  <sheetPr>
    <tabColor theme="8" tint="0.39997558519241921"/>
  </sheetPr>
  <dimension ref="B1:T52"/>
  <sheetViews>
    <sheetView topLeftCell="A12" zoomScaleNormal="100" zoomScaleSheetLayoutView="85" workbookViewId="0">
      <selection activeCell="Q46" sqref="Q46"/>
    </sheetView>
  </sheetViews>
  <sheetFormatPr defaultRowHeight="15" x14ac:dyDescent="0.25"/>
  <cols>
    <col min="1" max="1" width="9.140625" customWidth="1"/>
    <col min="2" max="2" width="1.7109375" customWidth="1"/>
    <col min="3" max="3" width="2.7109375" customWidth="1"/>
    <col min="4" max="4" width="50.42578125" customWidth="1"/>
    <col min="5" max="5" width="12.5703125" customWidth="1"/>
    <col min="6" max="6" width="16.28515625" customWidth="1"/>
    <col min="7" max="7" width="1.7109375" customWidth="1"/>
    <col min="8" max="8" width="12" customWidth="1"/>
    <col min="9" max="9" width="1.7109375" customWidth="1"/>
    <col min="10" max="10" width="6.7109375" customWidth="1"/>
    <col min="11" max="11" width="10.28515625" customWidth="1"/>
    <col min="12" max="12" width="12" customWidth="1"/>
    <col min="13" max="13" width="1.7109375" customWidth="1"/>
    <col min="14" max="14" width="6.7109375" customWidth="1"/>
    <col min="15" max="15" width="5.140625" customWidth="1"/>
    <col min="16" max="16" width="10.42578125" customWidth="1"/>
    <col min="17" max="17" width="25.7109375" customWidth="1"/>
    <col min="18" max="18" width="11.5703125" bestFit="1" customWidth="1"/>
    <col min="19" max="20" width="13.85546875" bestFit="1" customWidth="1"/>
  </cols>
  <sheetData>
    <row r="1" spans="2:20" ht="12" customHeight="1" x14ac:dyDescent="0.25"/>
    <row r="2" spans="2:20" ht="12" customHeight="1" x14ac:dyDescent="0.25">
      <c r="B2" s="404" t="s">
        <v>72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</row>
    <row r="3" spans="2:20" ht="12" customHeight="1" x14ac:dyDescent="0.25">
      <c r="B3" s="416" t="s">
        <v>73</v>
      </c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</row>
    <row r="4" spans="2:20" ht="12" customHeight="1" thickBot="1" x14ac:dyDescent="0.3"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</row>
    <row r="5" spans="2:20" ht="6" customHeight="1" x14ac:dyDescent="0.25"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9"/>
    </row>
    <row r="6" spans="2:20" ht="12" customHeight="1" x14ac:dyDescent="0.25">
      <c r="B6" s="248"/>
      <c r="C6" s="417" t="s">
        <v>74</v>
      </c>
      <c r="D6" s="417"/>
      <c r="E6" s="119"/>
      <c r="F6" s="418" t="s">
        <v>75</v>
      </c>
      <c r="G6" s="418"/>
      <c r="H6" s="418"/>
      <c r="I6" s="418"/>
      <c r="J6" s="418"/>
      <c r="K6" s="88"/>
      <c r="L6" s="419" t="s">
        <v>76</v>
      </c>
      <c r="M6" s="419"/>
      <c r="N6" s="419"/>
      <c r="O6" s="250"/>
    </row>
    <row r="7" spans="2:20" ht="12" customHeight="1" x14ac:dyDescent="0.25">
      <c r="B7" s="248"/>
      <c r="C7" s="417"/>
      <c r="D7" s="417"/>
      <c r="E7" s="119"/>
      <c r="F7" s="418"/>
      <c r="G7" s="418"/>
      <c r="H7" s="418"/>
      <c r="I7" s="418"/>
      <c r="J7" s="418"/>
      <c r="K7" s="88"/>
      <c r="L7" s="419"/>
      <c r="M7" s="419"/>
      <c r="N7" s="419"/>
      <c r="O7" s="125"/>
    </row>
    <row r="8" spans="2:20" ht="6" customHeight="1" thickBot="1" x14ac:dyDescent="0.3">
      <c r="B8" s="248"/>
      <c r="C8" s="119"/>
      <c r="D8" s="119"/>
      <c r="E8" s="119"/>
      <c r="F8" s="251"/>
      <c r="G8" s="251"/>
      <c r="H8" s="251"/>
      <c r="I8" s="251"/>
      <c r="J8" s="251"/>
      <c r="K8" s="88"/>
      <c r="L8" s="252"/>
      <c r="M8" s="252"/>
      <c r="N8" s="252"/>
      <c r="O8" s="125"/>
    </row>
    <row r="9" spans="2:20" ht="12" customHeight="1" x14ac:dyDescent="0.25">
      <c r="B9" s="248"/>
      <c r="C9" s="119"/>
      <c r="D9" s="119"/>
      <c r="E9" s="119"/>
      <c r="F9" s="119"/>
      <c r="G9" s="119"/>
      <c r="H9" s="420" t="s">
        <v>0</v>
      </c>
      <c r="I9" s="253"/>
      <c r="J9" s="420" t="s">
        <v>77</v>
      </c>
      <c r="K9" s="254"/>
      <c r="L9" s="420" t="s">
        <v>0</v>
      </c>
      <c r="M9" s="253"/>
      <c r="N9" s="420" t="s">
        <v>1</v>
      </c>
      <c r="O9" s="249"/>
    </row>
    <row r="10" spans="2:20" ht="12" customHeight="1" thickBot="1" x14ac:dyDescent="0.3">
      <c r="B10" s="255"/>
      <c r="C10" s="256"/>
      <c r="D10" s="256"/>
      <c r="E10" s="256"/>
      <c r="F10" s="256"/>
      <c r="G10" s="256"/>
      <c r="H10" s="421"/>
      <c r="I10" s="257"/>
      <c r="J10" s="421"/>
      <c r="K10" s="258"/>
      <c r="L10" s="421"/>
      <c r="M10" s="257"/>
      <c r="N10" s="421"/>
      <c r="O10" s="249"/>
    </row>
    <row r="11" spans="2:20" ht="12" customHeight="1" x14ac:dyDescent="0.25">
      <c r="B11" s="1"/>
      <c r="C11" s="114"/>
      <c r="D11" s="114"/>
      <c r="E11" s="114"/>
      <c r="F11" s="114"/>
      <c r="G11" s="114"/>
      <c r="H11" s="114"/>
      <c r="I11" s="114"/>
      <c r="J11" s="114"/>
      <c r="K11" s="114"/>
      <c r="L11" s="259"/>
      <c r="M11" s="259"/>
      <c r="N11" s="259"/>
    </row>
    <row r="12" spans="2:20" ht="12" customHeight="1" x14ac:dyDescent="0.25">
      <c r="B12" s="1"/>
      <c r="C12" s="414" t="s">
        <v>78</v>
      </c>
      <c r="D12" s="414"/>
      <c r="E12" s="260"/>
      <c r="F12" s="115" t="s">
        <v>79</v>
      </c>
      <c r="G12" s="118"/>
      <c r="H12" s="148">
        <f>H16+H19+H22+H25+H28</f>
        <v>713350.41037406365</v>
      </c>
      <c r="I12" s="235"/>
      <c r="J12" s="261">
        <f>H12/L12*100</f>
        <v>22.893587345367628</v>
      </c>
      <c r="K12" s="261"/>
      <c r="L12" s="40">
        <f>H12+H13</f>
        <v>3115939.8464409099</v>
      </c>
      <c r="M12" s="40"/>
      <c r="N12" s="262">
        <f>L12/L12*100</f>
        <v>100</v>
      </c>
      <c r="P12" s="263"/>
      <c r="Q12" s="263"/>
    </row>
    <row r="13" spans="2:20" ht="12" customHeight="1" x14ac:dyDescent="0.25">
      <c r="B13" s="1"/>
      <c r="C13" s="414"/>
      <c r="D13" s="414"/>
      <c r="E13" s="260"/>
      <c r="F13" s="115" t="s">
        <v>80</v>
      </c>
      <c r="G13" s="118"/>
      <c r="H13" s="148">
        <f>H17+H20+H23+H26+H29</f>
        <v>2402589.4360668464</v>
      </c>
      <c r="I13" s="235"/>
      <c r="J13" s="261">
        <f>H13/L12*100</f>
        <v>77.106412654632379</v>
      </c>
      <c r="K13" s="261"/>
      <c r="L13" s="40"/>
      <c r="M13" s="40"/>
      <c r="N13" s="262"/>
    </row>
    <row r="14" spans="2:20" ht="12" customHeight="1" thickBot="1" x14ac:dyDescent="0.3">
      <c r="B14" s="76"/>
      <c r="C14" s="264"/>
      <c r="D14" s="264"/>
      <c r="E14" s="264"/>
      <c r="F14" s="265"/>
      <c r="G14" s="265"/>
      <c r="H14" s="266"/>
      <c r="I14" s="266"/>
      <c r="J14" s="267"/>
      <c r="K14" s="267"/>
      <c r="L14" s="268"/>
      <c r="M14" s="268"/>
      <c r="N14" s="176"/>
    </row>
    <row r="15" spans="2:20" ht="12" customHeight="1" x14ac:dyDescent="0.25">
      <c r="B15" s="1"/>
      <c r="C15" s="269"/>
      <c r="D15" s="269"/>
      <c r="E15" s="269"/>
      <c r="F15" s="269"/>
      <c r="G15" s="269"/>
      <c r="H15" s="162"/>
      <c r="I15" s="162"/>
      <c r="J15" s="270"/>
      <c r="K15" s="270"/>
      <c r="L15" s="173"/>
      <c r="M15" s="173"/>
      <c r="N15" s="173"/>
    </row>
    <row r="16" spans="2:20" ht="12" customHeight="1" x14ac:dyDescent="0.25">
      <c r="B16" s="1"/>
      <c r="C16" s="402" t="s">
        <v>19</v>
      </c>
      <c r="D16" s="402"/>
      <c r="E16" s="118"/>
      <c r="F16" s="115" t="s">
        <v>79</v>
      </c>
      <c r="G16" s="118"/>
      <c r="H16" s="271">
        <v>12891.841528895247</v>
      </c>
      <c r="I16" s="38"/>
      <c r="J16" s="261">
        <f>H16/L16*100</f>
        <v>27.372194110774789</v>
      </c>
      <c r="K16" s="170"/>
      <c r="L16" s="40">
        <f>H16+H17</f>
        <v>47098.31253103858</v>
      </c>
      <c r="M16" s="40"/>
      <c r="N16" s="53">
        <f>L16/$L$12*100</f>
        <v>1.5115282981099663</v>
      </c>
      <c r="O16" s="272"/>
      <c r="P16" s="273"/>
      <c r="Q16" s="274"/>
      <c r="R16" s="240"/>
      <c r="S16" s="240"/>
      <c r="T16" s="240"/>
    </row>
    <row r="17" spans="2:20" ht="12" customHeight="1" x14ac:dyDescent="0.25">
      <c r="B17" s="1"/>
      <c r="C17" s="402"/>
      <c r="D17" s="402"/>
      <c r="E17" s="118"/>
      <c r="F17" s="115" t="s">
        <v>80</v>
      </c>
      <c r="G17" s="118"/>
      <c r="H17" s="271">
        <v>34206.471002143335</v>
      </c>
      <c r="I17" s="112"/>
      <c r="J17" s="261">
        <f>H17/L16*100</f>
        <v>72.627805889225215</v>
      </c>
      <c r="K17" s="53"/>
      <c r="L17" s="40"/>
      <c r="M17" s="40"/>
      <c r="N17" s="53"/>
      <c r="O17" s="272"/>
      <c r="P17" s="263"/>
      <c r="Q17" s="275"/>
      <c r="R17" s="241"/>
      <c r="S17" s="241"/>
      <c r="T17" s="241"/>
    </row>
    <row r="18" spans="2:20" ht="14.1" customHeight="1" x14ac:dyDescent="0.25">
      <c r="B18" s="1"/>
      <c r="C18" s="115"/>
      <c r="D18" s="115"/>
      <c r="E18" s="118"/>
      <c r="F18" s="115"/>
      <c r="G18" s="118"/>
      <c r="H18" s="271"/>
      <c r="I18" s="112"/>
      <c r="J18" s="53"/>
      <c r="K18" s="53"/>
      <c r="L18" s="40"/>
      <c r="M18" s="40"/>
      <c r="N18" s="53"/>
      <c r="O18" s="272"/>
      <c r="P18" s="263"/>
      <c r="Q18" s="275"/>
      <c r="R18" s="241"/>
      <c r="S18" s="241"/>
      <c r="T18" s="241"/>
    </row>
    <row r="19" spans="2:20" ht="12" customHeight="1" x14ac:dyDescent="0.25">
      <c r="B19" s="1"/>
      <c r="C19" s="397" t="s">
        <v>81</v>
      </c>
      <c r="D19" s="397"/>
      <c r="E19" s="118"/>
      <c r="F19" s="115" t="s">
        <v>79</v>
      </c>
      <c r="G19" s="118"/>
      <c r="H19" s="271">
        <v>13350.558999999999</v>
      </c>
      <c r="I19" s="112"/>
      <c r="J19" s="261">
        <f>H19/L19*100</f>
        <v>12.044118057278661</v>
      </c>
      <c r="K19" s="53"/>
      <c r="L19" s="40">
        <f>H19+H20</f>
        <v>110847.12833690476</v>
      </c>
      <c r="M19" s="40"/>
      <c r="N19" s="53">
        <f t="shared" ref="N19:N42" si="0">L19/$L$12*100</f>
        <v>3.5574219593332845</v>
      </c>
      <c r="O19" s="272"/>
      <c r="P19" s="263"/>
      <c r="Q19" s="275"/>
      <c r="R19" s="241"/>
      <c r="S19" s="241"/>
      <c r="T19" s="241"/>
    </row>
    <row r="20" spans="2:20" ht="12" customHeight="1" x14ac:dyDescent="0.25">
      <c r="B20" s="1"/>
      <c r="C20" s="397"/>
      <c r="D20" s="397"/>
      <c r="E20" s="118"/>
      <c r="F20" s="115" t="s">
        <v>80</v>
      </c>
      <c r="G20" s="118"/>
      <c r="H20" s="271">
        <v>97496.569336904766</v>
      </c>
      <c r="I20" s="38"/>
      <c r="J20" s="261">
        <f>H20/L19*100</f>
        <v>87.955881942721348</v>
      </c>
      <c r="K20" s="170"/>
      <c r="L20" s="40"/>
      <c r="M20" s="40"/>
      <c r="N20" s="53"/>
      <c r="O20" s="272"/>
      <c r="P20" s="263"/>
      <c r="Q20" s="275"/>
      <c r="R20" s="241"/>
      <c r="S20" s="241"/>
      <c r="T20" s="241"/>
    </row>
    <row r="21" spans="2:20" ht="14.1" customHeight="1" x14ac:dyDescent="0.25">
      <c r="B21" s="1"/>
      <c r="C21" s="118"/>
      <c r="D21" s="118"/>
      <c r="E21" s="118"/>
      <c r="F21" s="118"/>
      <c r="G21" s="118"/>
      <c r="H21" s="271"/>
      <c r="I21" s="38"/>
      <c r="J21" s="170"/>
      <c r="K21" s="170"/>
      <c r="L21" s="40"/>
      <c r="M21" s="40"/>
      <c r="N21" s="53"/>
      <c r="O21" s="272"/>
      <c r="P21" s="273"/>
      <c r="Q21" s="275"/>
      <c r="R21" s="241"/>
      <c r="S21" s="241"/>
      <c r="T21" s="241"/>
    </row>
    <row r="22" spans="2:20" s="278" customFormat="1" ht="12" customHeight="1" x14ac:dyDescent="0.25">
      <c r="B22" s="276"/>
      <c r="C22" s="414" t="s">
        <v>82</v>
      </c>
      <c r="D22" s="414"/>
      <c r="E22" s="260"/>
      <c r="F22" s="115" t="s">
        <v>79</v>
      </c>
      <c r="G22" s="118"/>
      <c r="H22" s="271">
        <v>527997.30134482868</v>
      </c>
      <c r="I22" s="38"/>
      <c r="J22" s="261">
        <f>H22/L22*100</f>
        <v>21.231675006818779</v>
      </c>
      <c r="K22" s="170"/>
      <c r="L22" s="40">
        <f>H22+H23</f>
        <v>2486837.7138179475</v>
      </c>
      <c r="M22" s="40"/>
      <c r="N22" s="53">
        <f t="shared" si="0"/>
        <v>79.810196485611371</v>
      </c>
      <c r="O22" s="272"/>
      <c r="P22" s="277"/>
      <c r="Q22" s="275"/>
      <c r="R22" s="241"/>
      <c r="S22" s="241"/>
      <c r="T22" s="241"/>
    </row>
    <row r="23" spans="2:20" s="278" customFormat="1" ht="12" customHeight="1" x14ac:dyDescent="0.25">
      <c r="B23" s="276"/>
      <c r="C23" s="414"/>
      <c r="D23" s="414"/>
      <c r="E23" s="260"/>
      <c r="F23" s="115" t="s">
        <v>80</v>
      </c>
      <c r="G23" s="118"/>
      <c r="H23" s="271">
        <v>1958840.4124731189</v>
      </c>
      <c r="I23" s="38"/>
      <c r="J23" s="261">
        <f>H23/L22*100</f>
        <v>78.76832499318121</v>
      </c>
      <c r="K23" s="170"/>
      <c r="L23" s="40"/>
      <c r="M23" s="40"/>
      <c r="N23" s="53"/>
      <c r="O23" s="272"/>
      <c r="P23" s="277"/>
      <c r="Q23" s="275"/>
      <c r="T23" s="241"/>
    </row>
    <row r="24" spans="2:20" s="278" customFormat="1" ht="14.1" customHeight="1" x14ac:dyDescent="0.25">
      <c r="B24" s="276"/>
      <c r="C24" s="260"/>
      <c r="D24" s="260"/>
      <c r="E24" s="260"/>
      <c r="F24" s="115"/>
      <c r="G24" s="118"/>
      <c r="H24" s="271"/>
      <c r="I24" s="38"/>
      <c r="J24" s="170"/>
      <c r="K24" s="170"/>
      <c r="L24" s="40"/>
      <c r="M24" s="40"/>
      <c r="N24" s="53"/>
      <c r="O24" s="272"/>
      <c r="P24" s="277"/>
      <c r="Q24" s="275"/>
      <c r="T24" s="241"/>
    </row>
    <row r="25" spans="2:20" ht="12" customHeight="1" x14ac:dyDescent="0.25">
      <c r="B25" s="1"/>
      <c r="C25" s="414" t="s">
        <v>83</v>
      </c>
      <c r="D25" s="414"/>
      <c r="E25" s="260"/>
      <c r="F25" s="115" t="s">
        <v>79</v>
      </c>
      <c r="G25" s="118"/>
      <c r="H25" s="271">
        <v>21058.311972361593</v>
      </c>
      <c r="I25" s="38"/>
      <c r="J25" s="261">
        <f>H25/L25*100</f>
        <v>24.857336239689644</v>
      </c>
      <c r="K25" s="170"/>
      <c r="L25" s="40">
        <f>H25+H26</f>
        <v>84716.687939948461</v>
      </c>
      <c r="M25" s="40"/>
      <c r="N25" s="53">
        <f t="shared" si="0"/>
        <v>2.7188165405925147</v>
      </c>
      <c r="O25" s="272"/>
      <c r="P25" s="263"/>
      <c r="Q25" s="275"/>
      <c r="R25" s="241"/>
      <c r="S25" s="241"/>
      <c r="T25" s="241"/>
    </row>
    <row r="26" spans="2:20" ht="12" customHeight="1" x14ac:dyDescent="0.25">
      <c r="B26" s="1"/>
      <c r="C26" s="414"/>
      <c r="D26" s="414"/>
      <c r="E26" s="260"/>
      <c r="F26" s="115" t="s">
        <v>80</v>
      </c>
      <c r="G26" s="118"/>
      <c r="H26" s="271">
        <v>63658.375967586864</v>
      </c>
      <c r="I26" s="38"/>
      <c r="J26" s="261">
        <f>H26/L25*100</f>
        <v>75.142663760310356</v>
      </c>
      <c r="K26" s="170"/>
      <c r="L26" s="40"/>
      <c r="M26" s="40"/>
      <c r="N26" s="53"/>
      <c r="O26" s="272"/>
      <c r="P26" s="263"/>
      <c r="Q26" s="275"/>
      <c r="R26" s="241"/>
      <c r="S26" s="241"/>
      <c r="T26" s="241"/>
    </row>
    <row r="27" spans="2:20" ht="14.1" customHeight="1" x14ac:dyDescent="0.25">
      <c r="B27" s="1"/>
      <c r="C27" s="260"/>
      <c r="D27" s="260"/>
      <c r="E27" s="260"/>
      <c r="F27" s="115"/>
      <c r="G27" s="118"/>
      <c r="H27" s="271"/>
      <c r="I27" s="38"/>
      <c r="J27" s="170"/>
      <c r="K27" s="202"/>
      <c r="L27" s="182"/>
      <c r="M27" s="182"/>
      <c r="N27" s="149"/>
      <c r="O27" s="272"/>
      <c r="P27" s="263"/>
      <c r="Q27" s="275"/>
      <c r="T27" s="241"/>
    </row>
    <row r="28" spans="2:20" ht="12" customHeight="1" x14ac:dyDescent="0.25">
      <c r="B28" s="1"/>
      <c r="C28" s="414" t="s">
        <v>84</v>
      </c>
      <c r="D28" s="414"/>
      <c r="E28" s="260"/>
      <c r="F28" s="115" t="s">
        <v>79</v>
      </c>
      <c r="G28" s="118"/>
      <c r="H28" s="271">
        <f>H31+H34+H39+H42</f>
        <v>138052.3965279781</v>
      </c>
      <c r="I28" s="38"/>
      <c r="J28" s="261">
        <f>H28/L28*100</f>
        <v>35.724147387712591</v>
      </c>
      <c r="K28" s="170"/>
      <c r="L28" s="40">
        <f>H28+H29</f>
        <v>386440.00381507096</v>
      </c>
      <c r="M28" s="40"/>
      <c r="N28" s="53">
        <f t="shared" si="0"/>
        <v>12.402036716352873</v>
      </c>
      <c r="O28" s="279"/>
      <c r="P28" s="263"/>
      <c r="Q28" s="275"/>
      <c r="T28" s="241"/>
    </row>
    <row r="29" spans="2:20" ht="12" customHeight="1" x14ac:dyDescent="0.25">
      <c r="B29" s="1"/>
      <c r="C29" s="414"/>
      <c r="D29" s="414"/>
      <c r="E29" s="260"/>
      <c r="F29" s="115" t="s">
        <v>80</v>
      </c>
      <c r="G29" s="118"/>
      <c r="H29" s="271">
        <f>H32+H35+H40+H43</f>
        <v>248387.60728709283</v>
      </c>
      <c r="I29" s="38"/>
      <c r="J29" s="261">
        <f>H29/L28*100</f>
        <v>64.275852612287409</v>
      </c>
      <c r="K29" s="170"/>
      <c r="L29" s="40"/>
      <c r="M29" s="40"/>
      <c r="N29" s="149"/>
      <c r="O29" s="279"/>
      <c r="P29" s="263"/>
      <c r="Q29" s="275"/>
      <c r="R29" s="241"/>
      <c r="S29" s="241"/>
      <c r="T29" s="241"/>
    </row>
    <row r="30" spans="2:20" ht="12" customHeight="1" x14ac:dyDescent="0.25">
      <c r="B30" s="1"/>
      <c r="C30" s="260"/>
      <c r="D30" s="260"/>
      <c r="E30" s="260"/>
      <c r="F30" s="115"/>
      <c r="G30" s="118"/>
      <c r="H30" s="163"/>
      <c r="I30" s="180"/>
      <c r="J30" s="202"/>
      <c r="K30" s="202"/>
      <c r="L30" s="182"/>
      <c r="M30" s="182"/>
      <c r="N30" s="149"/>
      <c r="O30" s="272"/>
      <c r="P30" s="263"/>
      <c r="Q30" s="275"/>
      <c r="R30" s="241"/>
      <c r="S30" s="241"/>
      <c r="T30" s="241"/>
    </row>
    <row r="31" spans="2:20" ht="12" customHeight="1" x14ac:dyDescent="0.25">
      <c r="B31" s="1"/>
      <c r="D31" s="414" t="s">
        <v>85</v>
      </c>
      <c r="E31" s="260"/>
      <c r="F31" s="115" t="s">
        <v>79</v>
      </c>
      <c r="G31" s="118"/>
      <c r="H31" s="163">
        <v>7626.5025999999998</v>
      </c>
      <c r="I31" s="180"/>
      <c r="J31" s="270">
        <f>H31/L31*100</f>
        <v>36.079357509705773</v>
      </c>
      <c r="K31" s="202"/>
      <c r="L31" s="182">
        <f>H31+H32</f>
        <v>21138.133066666669</v>
      </c>
      <c r="M31" s="182"/>
      <c r="N31" s="149">
        <f t="shared" si="0"/>
        <v>0.67838707126554698</v>
      </c>
      <c r="O31" s="272"/>
      <c r="P31" s="263"/>
      <c r="Q31" s="275"/>
      <c r="R31" s="241"/>
      <c r="S31" s="241"/>
      <c r="T31" s="241"/>
    </row>
    <row r="32" spans="2:20" ht="12" customHeight="1" x14ac:dyDescent="0.25">
      <c r="B32" s="1"/>
      <c r="D32" s="414"/>
      <c r="E32" s="260"/>
      <c r="F32" s="115" t="s">
        <v>80</v>
      </c>
      <c r="G32" s="118"/>
      <c r="H32" s="163">
        <v>13511.630466666667</v>
      </c>
      <c r="I32" s="180"/>
      <c r="J32" s="270">
        <f>H32/L31*100</f>
        <v>63.92064249029422</v>
      </c>
      <c r="K32" s="202"/>
      <c r="L32" s="182"/>
      <c r="M32" s="182"/>
      <c r="N32" s="149"/>
      <c r="O32" s="272"/>
      <c r="P32" s="263"/>
      <c r="Q32" s="275"/>
      <c r="T32" s="241"/>
    </row>
    <row r="33" spans="2:20" ht="12" customHeight="1" x14ac:dyDescent="0.25">
      <c r="B33" s="1"/>
      <c r="D33" s="260"/>
      <c r="E33" s="260"/>
      <c r="F33" s="118"/>
      <c r="G33" s="118"/>
      <c r="H33" s="163"/>
      <c r="I33" s="180"/>
      <c r="J33" s="202"/>
      <c r="K33" s="202"/>
      <c r="L33" s="182"/>
      <c r="M33" s="182"/>
      <c r="N33" s="149"/>
      <c r="O33" s="272"/>
      <c r="P33" s="263"/>
      <c r="Q33" s="275"/>
      <c r="T33" s="241"/>
    </row>
    <row r="34" spans="2:20" ht="12" customHeight="1" x14ac:dyDescent="0.25">
      <c r="B34" s="1"/>
      <c r="D34" s="414" t="s">
        <v>86</v>
      </c>
      <c r="E34" s="260"/>
      <c r="F34" s="115" t="s">
        <v>79</v>
      </c>
      <c r="G34" s="118"/>
      <c r="H34" s="163">
        <v>36860.2745</v>
      </c>
      <c r="I34" s="180"/>
      <c r="J34" s="270">
        <f>H34/L34*100</f>
        <v>21.476875501789539</v>
      </c>
      <c r="K34" s="202"/>
      <c r="L34" s="182">
        <f>H34+H35</f>
        <v>171627.73279999997</v>
      </c>
      <c r="M34" s="182"/>
      <c r="N34" s="149">
        <f t="shared" si="0"/>
        <v>5.5080566781812772</v>
      </c>
      <c r="O34" s="272"/>
      <c r="Q34" s="275"/>
      <c r="T34" s="241"/>
    </row>
    <row r="35" spans="2:20" ht="12" customHeight="1" x14ac:dyDescent="0.25">
      <c r="B35" s="1"/>
      <c r="D35" s="414"/>
      <c r="E35" s="260"/>
      <c r="F35" s="115" t="s">
        <v>80</v>
      </c>
      <c r="G35" s="118"/>
      <c r="H35" s="163">
        <v>134767.45829999997</v>
      </c>
      <c r="I35" s="180"/>
      <c r="J35" s="270">
        <f>H35/L34*100</f>
        <v>78.523124498210464</v>
      </c>
      <c r="K35" s="202"/>
      <c r="L35" s="182"/>
      <c r="M35" s="182"/>
      <c r="N35" s="149"/>
      <c r="O35" s="272"/>
      <c r="Q35" s="275"/>
      <c r="T35" s="241"/>
    </row>
    <row r="36" spans="2:20" ht="12" customHeight="1" x14ac:dyDescent="0.25">
      <c r="B36" s="1"/>
      <c r="D36" s="414"/>
      <c r="E36" s="260"/>
      <c r="F36" s="115"/>
      <c r="G36" s="118"/>
      <c r="H36" s="163"/>
      <c r="I36" s="180"/>
      <c r="J36" s="202"/>
      <c r="K36" s="202"/>
      <c r="L36" s="182"/>
      <c r="M36" s="182"/>
      <c r="N36" s="149"/>
      <c r="O36" s="272"/>
      <c r="Q36" s="275"/>
      <c r="T36" s="241"/>
    </row>
    <row r="37" spans="2:20" ht="12" customHeight="1" x14ac:dyDescent="0.25">
      <c r="B37" s="1"/>
      <c r="D37" s="414"/>
      <c r="E37" s="260"/>
      <c r="F37" s="115"/>
      <c r="G37" s="118"/>
      <c r="H37" s="162"/>
      <c r="I37" s="180"/>
      <c r="J37" s="202"/>
      <c r="K37" s="202"/>
      <c r="L37" s="182"/>
      <c r="M37" s="182"/>
      <c r="N37" s="149"/>
      <c r="O37" s="272"/>
    </row>
    <row r="38" spans="2:20" ht="12" customHeight="1" x14ac:dyDescent="0.25">
      <c r="B38" s="1"/>
      <c r="D38" s="260"/>
      <c r="E38" s="260"/>
      <c r="F38" s="115"/>
      <c r="G38" s="118"/>
      <c r="H38" s="162"/>
      <c r="I38" s="180"/>
      <c r="J38" s="202"/>
      <c r="K38" s="202"/>
      <c r="L38" s="182"/>
      <c r="M38" s="182"/>
      <c r="N38" s="149"/>
      <c r="O38" s="272"/>
    </row>
    <row r="39" spans="2:20" ht="12" customHeight="1" x14ac:dyDescent="0.25">
      <c r="B39" s="1"/>
      <c r="D39" s="415" t="s">
        <v>10</v>
      </c>
      <c r="F39" s="115" t="s">
        <v>79</v>
      </c>
      <c r="G39" s="1"/>
      <c r="H39" s="163">
        <v>65882.223673913046</v>
      </c>
      <c r="I39" s="162"/>
      <c r="J39" s="270">
        <f>H39/L39*100</f>
        <v>61.210985655570759</v>
      </c>
      <c r="K39" s="162"/>
      <c r="L39" s="182">
        <f>H39+H40</f>
        <v>107631.37199689442</v>
      </c>
      <c r="M39" s="183"/>
      <c r="N39" s="149">
        <f t="shared" si="0"/>
        <v>3.4542185440400321</v>
      </c>
      <c r="O39" s="272"/>
    </row>
    <row r="40" spans="2:20" ht="12" customHeight="1" x14ac:dyDescent="0.25">
      <c r="B40" s="1"/>
      <c r="D40" s="397"/>
      <c r="F40" s="115" t="s">
        <v>80</v>
      </c>
      <c r="G40" s="1"/>
      <c r="H40" s="163">
        <v>41749.148322981375</v>
      </c>
      <c r="I40" s="162"/>
      <c r="J40" s="270">
        <f>H40/L39*100</f>
        <v>38.789014344429241</v>
      </c>
      <c r="K40" s="162"/>
      <c r="L40" s="162"/>
      <c r="M40" s="162"/>
      <c r="N40" s="149"/>
      <c r="O40" s="272"/>
    </row>
    <row r="41" spans="2:20" ht="12" customHeight="1" x14ac:dyDescent="0.25">
      <c r="B41" s="1"/>
      <c r="D41" s="114"/>
      <c r="E41" s="260"/>
      <c r="F41" s="115"/>
      <c r="G41" s="118"/>
      <c r="H41" s="163"/>
      <c r="I41" s="180"/>
      <c r="J41" s="202"/>
      <c r="K41" s="202"/>
      <c r="L41" s="182"/>
      <c r="M41" s="182"/>
      <c r="N41" s="149"/>
      <c r="O41" s="272"/>
    </row>
    <row r="42" spans="2:20" ht="12" customHeight="1" x14ac:dyDescent="0.25">
      <c r="B42" s="1"/>
      <c r="D42" s="396" t="s">
        <v>66</v>
      </c>
      <c r="E42" s="260"/>
      <c r="F42" s="115" t="s">
        <v>79</v>
      </c>
      <c r="G42" s="118"/>
      <c r="H42" s="163">
        <v>27683.395754065041</v>
      </c>
      <c r="I42" s="182"/>
      <c r="J42" s="270">
        <f>H42/L42*100</f>
        <v>32.173995626391473</v>
      </c>
      <c r="K42" s="198"/>
      <c r="L42" s="182">
        <f>H42+H43</f>
        <v>86042.765951509879</v>
      </c>
      <c r="M42" s="182"/>
      <c r="N42" s="149">
        <f t="shared" si="0"/>
        <v>2.7613744228660151</v>
      </c>
      <c r="O42" s="272"/>
    </row>
    <row r="43" spans="2:20" ht="12" customHeight="1" x14ac:dyDescent="0.25">
      <c r="B43" s="1"/>
      <c r="D43" s="396"/>
      <c r="E43" s="260"/>
      <c r="F43" s="115" t="s">
        <v>80</v>
      </c>
      <c r="G43" s="118"/>
      <c r="H43" s="163">
        <v>58359.370197444834</v>
      </c>
      <c r="I43" s="181"/>
      <c r="J43" s="270">
        <f>H43/L42*100</f>
        <v>67.826004373608512</v>
      </c>
      <c r="K43" s="149"/>
      <c r="L43" s="182"/>
      <c r="M43" s="182"/>
      <c r="N43" s="149"/>
      <c r="O43" s="272"/>
    </row>
    <row r="44" spans="2:20" ht="9.75" customHeight="1" x14ac:dyDescent="0.25">
      <c r="B44" s="1"/>
      <c r="D44" s="280"/>
      <c r="E44" s="260"/>
      <c r="F44" s="115"/>
      <c r="G44" s="118"/>
      <c r="H44" s="182"/>
      <c r="I44" s="181"/>
      <c r="J44" s="181"/>
      <c r="K44" s="181"/>
      <c r="L44" s="182"/>
      <c r="M44" s="182"/>
      <c r="N44" s="53"/>
      <c r="O44" s="272"/>
    </row>
    <row r="45" spans="2:20" ht="12" customHeight="1" x14ac:dyDescent="0.25">
      <c r="B45" s="1"/>
      <c r="D45" s="280"/>
      <c r="E45" s="260"/>
      <c r="F45" s="115"/>
      <c r="G45" s="118"/>
      <c r="H45" s="281"/>
      <c r="I45" s="282"/>
      <c r="J45" s="282"/>
      <c r="K45" s="282"/>
      <c r="L45" s="281"/>
      <c r="M45" s="182"/>
      <c r="N45" s="283"/>
      <c r="O45" s="284"/>
    </row>
    <row r="46" spans="2:20" ht="9" customHeight="1" x14ac:dyDescent="0.25">
      <c r="B46" s="1"/>
      <c r="D46" s="280"/>
      <c r="E46" s="260"/>
      <c r="F46" s="115"/>
      <c r="G46" s="118"/>
      <c r="H46" s="281"/>
      <c r="I46" s="282"/>
      <c r="J46" s="282"/>
      <c r="K46" s="282"/>
      <c r="L46" s="281"/>
      <c r="M46" s="182"/>
      <c r="N46" s="283"/>
      <c r="O46" s="284"/>
    </row>
    <row r="47" spans="2:20" ht="9" customHeight="1" x14ac:dyDescent="0.25">
      <c r="B47" s="1"/>
      <c r="D47" s="280"/>
      <c r="E47" s="260"/>
      <c r="F47" s="115"/>
      <c r="G47" s="118"/>
      <c r="H47" s="281"/>
      <c r="I47" s="282"/>
      <c r="J47" s="282"/>
      <c r="K47" s="282"/>
      <c r="L47" s="281"/>
      <c r="M47" s="182"/>
      <c r="N47" s="283"/>
      <c r="O47" s="284"/>
    </row>
    <row r="48" spans="2:20" ht="11.25" customHeight="1" thickBot="1" x14ac:dyDescent="0.3"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</row>
    <row r="49" spans="10:11" ht="12" customHeight="1" x14ac:dyDescent="0.25"/>
    <row r="50" spans="10:11" x14ac:dyDescent="0.25">
      <c r="J50" s="285"/>
      <c r="K50" s="285"/>
    </row>
    <row r="51" spans="10:11" x14ac:dyDescent="0.25">
      <c r="J51" s="285"/>
      <c r="K51" s="285"/>
    </row>
    <row r="52" spans="10:11" ht="14.1" customHeight="1" x14ac:dyDescent="0.25"/>
  </sheetData>
  <mergeCells count="19">
    <mergeCell ref="H9:H10"/>
    <mergeCell ref="J9:J10"/>
    <mergeCell ref="L9:L10"/>
    <mergeCell ref="N9:N10"/>
    <mergeCell ref="B2:O2"/>
    <mergeCell ref="B3:O3"/>
    <mergeCell ref="C6:D7"/>
    <mergeCell ref="F6:J7"/>
    <mergeCell ref="L6:N7"/>
    <mergeCell ref="D31:D32"/>
    <mergeCell ref="D34:D37"/>
    <mergeCell ref="D39:D40"/>
    <mergeCell ref="D42:D43"/>
    <mergeCell ref="C12:D13"/>
    <mergeCell ref="C16:D17"/>
    <mergeCell ref="C19:D20"/>
    <mergeCell ref="C22:D23"/>
    <mergeCell ref="C25:D26"/>
    <mergeCell ref="C28:D29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DE203-5E44-405F-9508-D4761B092190}">
  <sheetPr>
    <tabColor rgb="FF006666"/>
  </sheetPr>
  <dimension ref="B1:U51"/>
  <sheetViews>
    <sheetView topLeftCell="A6" zoomScaleNormal="100" zoomScaleSheetLayoutView="90" workbookViewId="0">
      <selection activeCell="D48" sqref="D48"/>
    </sheetView>
  </sheetViews>
  <sheetFormatPr defaultColWidth="8.85546875" defaultRowHeight="15" x14ac:dyDescent="0.25"/>
  <cols>
    <col min="1" max="1" width="9.140625" style="121" customWidth="1"/>
    <col min="2" max="2" width="1.7109375" style="121" customWidth="1"/>
    <col min="3" max="3" width="2.7109375" style="121" customWidth="1"/>
    <col min="4" max="4" width="41.42578125" style="121" customWidth="1"/>
    <col min="5" max="5" width="3.7109375" style="121" customWidth="1"/>
    <col min="6" max="6" width="12.42578125" style="121" customWidth="1"/>
    <col min="7" max="7" width="1.7109375" style="121" customWidth="1"/>
    <col min="8" max="8" width="5.7109375" style="121" customWidth="1"/>
    <col min="9" max="9" width="3.7109375" style="121" customWidth="1"/>
    <col min="10" max="10" width="12.28515625" style="121" customWidth="1"/>
    <col min="11" max="11" width="3.7109375" style="121" customWidth="1"/>
    <col min="12" max="12" width="15.5703125" style="121" customWidth="1"/>
    <col min="13" max="13" width="3.7109375" style="121" customWidth="1"/>
    <col min="14" max="14" width="12.28515625" style="121" customWidth="1"/>
    <col min="15" max="15" width="3.7109375" style="121" customWidth="1"/>
    <col min="16" max="16" width="12.28515625" style="121" customWidth="1"/>
    <col min="17" max="17" width="5" style="121" customWidth="1"/>
    <col min="18" max="18" width="3.140625" style="121" customWidth="1"/>
    <col min="19" max="19" width="8.85546875" style="121"/>
    <col min="20" max="20" width="10" style="121" bestFit="1" customWidth="1"/>
    <col min="21" max="16384" width="8.85546875" style="121"/>
  </cols>
  <sheetData>
    <row r="1" spans="2:20" ht="12" customHeight="1" x14ac:dyDescent="0.25"/>
    <row r="2" spans="2:20" ht="12" customHeight="1" x14ac:dyDescent="0.25">
      <c r="B2" s="404" t="s">
        <v>87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286"/>
    </row>
    <row r="3" spans="2:20" ht="12" customHeight="1" x14ac:dyDescent="0.25">
      <c r="B3" s="400" t="s">
        <v>88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287"/>
    </row>
    <row r="4" spans="2:20" ht="10.15" customHeight="1" thickBot="1" x14ac:dyDescent="0.3"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</row>
    <row r="5" spans="2:20" ht="6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3"/>
      <c r="P5" s="2"/>
      <c r="Q5" s="123"/>
    </row>
    <row r="6" spans="2:20" ht="12" customHeight="1" x14ac:dyDescent="0.25">
      <c r="B6" s="2"/>
      <c r="C6" s="405" t="s">
        <v>2</v>
      </c>
      <c r="D6" s="405"/>
      <c r="E6" s="119"/>
      <c r="F6" s="422" t="s">
        <v>89</v>
      </c>
      <c r="G6" s="422"/>
      <c r="H6" s="422"/>
      <c r="I6" s="88"/>
      <c r="J6" s="409" t="s">
        <v>90</v>
      </c>
      <c r="K6" s="4"/>
      <c r="L6" s="409" t="s">
        <v>91</v>
      </c>
      <c r="M6" s="4"/>
      <c r="N6" s="409" t="s">
        <v>92</v>
      </c>
      <c r="O6" s="250"/>
      <c r="P6" s="409" t="s">
        <v>93</v>
      </c>
      <c r="Q6" s="123"/>
    </row>
    <row r="7" spans="2:20" ht="12" customHeight="1" x14ac:dyDescent="0.25">
      <c r="B7" s="2"/>
      <c r="C7" s="405"/>
      <c r="D7" s="405"/>
      <c r="E7" s="119"/>
      <c r="F7" s="422"/>
      <c r="G7" s="422"/>
      <c r="H7" s="422"/>
      <c r="I7" s="88"/>
      <c r="J7" s="409"/>
      <c r="K7" s="4"/>
      <c r="L7" s="409"/>
      <c r="M7" s="4"/>
      <c r="N7" s="409"/>
      <c r="O7" s="125"/>
      <c r="P7" s="409"/>
      <c r="Q7" s="123"/>
    </row>
    <row r="8" spans="2:20" ht="12" customHeight="1" x14ac:dyDescent="0.25">
      <c r="B8" s="2"/>
      <c r="C8" s="119"/>
      <c r="D8" s="119"/>
      <c r="E8" s="119"/>
      <c r="F8" s="120"/>
      <c r="G8" s="120"/>
      <c r="H8" s="289"/>
      <c r="I8" s="289"/>
      <c r="J8" s="409"/>
      <c r="K8" s="4"/>
      <c r="L8" s="409"/>
      <c r="M8" s="4"/>
      <c r="N8" s="409"/>
      <c r="O8" s="125"/>
      <c r="P8" s="409"/>
      <c r="Q8" s="123"/>
    </row>
    <row r="9" spans="2:20" ht="12" customHeight="1" x14ac:dyDescent="0.25">
      <c r="B9" s="2"/>
      <c r="C9" s="119"/>
      <c r="D9" s="119"/>
      <c r="E9" s="119"/>
      <c r="F9" s="120"/>
      <c r="G9" s="120"/>
      <c r="H9" s="289"/>
      <c r="I9" s="289"/>
      <c r="J9" s="409"/>
      <c r="K9" s="4"/>
      <c r="L9" s="409"/>
      <c r="M9" s="4"/>
      <c r="N9" s="409"/>
      <c r="O9" s="125"/>
      <c r="P9" s="409"/>
      <c r="Q9" s="123"/>
    </row>
    <row r="10" spans="2:20" ht="12" customHeight="1" x14ac:dyDescent="0.25">
      <c r="B10" s="2"/>
      <c r="C10" s="119"/>
      <c r="D10" s="119"/>
      <c r="E10" s="119"/>
      <c r="F10" s="120"/>
      <c r="G10" s="120"/>
      <c r="H10" s="289"/>
      <c r="I10" s="289"/>
      <c r="J10" s="4"/>
      <c r="K10" s="4"/>
      <c r="L10" s="409"/>
      <c r="M10" s="4"/>
      <c r="N10" s="409"/>
      <c r="O10" s="125"/>
      <c r="P10" s="409"/>
      <c r="Q10" s="123"/>
    </row>
    <row r="11" spans="2:20" ht="12" customHeight="1" x14ac:dyDescent="0.25">
      <c r="B11" s="2"/>
      <c r="C11" s="119"/>
      <c r="D11" s="119"/>
      <c r="E11" s="119"/>
      <c r="F11" s="120"/>
      <c r="G11" s="120"/>
      <c r="H11" s="289"/>
      <c r="I11" s="289"/>
      <c r="J11" s="4"/>
      <c r="K11" s="4"/>
      <c r="L11" s="409"/>
      <c r="M11" s="4"/>
      <c r="N11" s="409"/>
      <c r="O11" s="125"/>
      <c r="P11" s="409"/>
      <c r="Q11" s="123"/>
    </row>
    <row r="12" spans="2:20" ht="12" customHeight="1" x14ac:dyDescent="0.25">
      <c r="B12" s="2"/>
      <c r="C12" s="119"/>
      <c r="D12" s="119"/>
      <c r="E12" s="119"/>
      <c r="F12" s="120"/>
      <c r="G12" s="120"/>
      <c r="H12" s="289"/>
      <c r="I12" s="289"/>
      <c r="J12" s="4"/>
      <c r="K12" s="4"/>
      <c r="L12" s="409"/>
      <c r="M12" s="4"/>
      <c r="N12" s="4"/>
      <c r="O12" s="125"/>
      <c r="P12" s="409"/>
      <c r="Q12" s="123"/>
    </row>
    <row r="13" spans="2:20" ht="12" customHeight="1" x14ac:dyDescent="0.25">
      <c r="B13" s="2"/>
      <c r="C13" s="119"/>
      <c r="D13" s="119"/>
      <c r="E13" s="119"/>
      <c r="F13" s="253" t="s">
        <v>0</v>
      </c>
      <c r="G13" s="253"/>
      <c r="H13" s="253" t="s">
        <v>1</v>
      </c>
      <c r="I13" s="253"/>
      <c r="J13" s="253" t="s">
        <v>0</v>
      </c>
      <c r="K13" s="253"/>
      <c r="L13" s="253" t="s">
        <v>0</v>
      </c>
      <c r="M13" s="253"/>
      <c r="N13" s="253" t="s">
        <v>0</v>
      </c>
      <c r="O13" s="123"/>
      <c r="P13" s="253" t="s">
        <v>0</v>
      </c>
      <c r="Q13" s="123"/>
    </row>
    <row r="14" spans="2:20" ht="6" customHeight="1" thickBot="1" x14ac:dyDescent="0.3">
      <c r="B14" s="128"/>
      <c r="C14" s="256"/>
      <c r="D14" s="256"/>
      <c r="E14" s="256"/>
      <c r="F14" s="257"/>
      <c r="G14" s="257"/>
      <c r="H14" s="258"/>
      <c r="I14" s="258"/>
      <c r="J14" s="257"/>
      <c r="K14" s="257"/>
      <c r="L14" s="257"/>
      <c r="M14" s="257"/>
      <c r="N14" s="257"/>
      <c r="O14" s="290"/>
      <c r="P14" s="257"/>
      <c r="Q14" s="123"/>
    </row>
    <row r="15" spans="2:20" ht="6" customHeight="1" x14ac:dyDescent="0.25">
      <c r="B15" s="3"/>
      <c r="C15" s="114"/>
      <c r="D15" s="114"/>
      <c r="E15" s="114"/>
      <c r="F15" s="259"/>
      <c r="G15" s="259"/>
      <c r="H15" s="259"/>
      <c r="I15" s="259"/>
      <c r="J15" s="259"/>
      <c r="K15" s="259"/>
      <c r="L15" s="259"/>
      <c r="M15" s="259"/>
      <c r="N15" s="259"/>
    </row>
    <row r="16" spans="2:20" ht="21.95" customHeight="1" x14ac:dyDescent="0.25">
      <c r="B16" s="3"/>
      <c r="C16" s="398" t="s">
        <v>3</v>
      </c>
      <c r="D16" s="398"/>
      <c r="E16" s="116"/>
      <c r="F16" s="148">
        <f>F20+F23+F26+F29+F32</f>
        <v>2210166.1625041612</v>
      </c>
      <c r="G16" s="40"/>
      <c r="H16" s="236">
        <f>F16/F16*100</f>
        <v>100</v>
      </c>
      <c r="I16" s="236"/>
      <c r="J16" s="148">
        <f>J20+J23+J26+J29+J32</f>
        <v>454204.14075045765</v>
      </c>
      <c r="K16" s="148"/>
      <c r="L16" s="148">
        <f>L20+L23+L26+L29+L32</f>
        <v>58210.234800825827</v>
      </c>
      <c r="M16" s="148"/>
      <c r="N16" s="148">
        <f>N20+N23+N26+N29+N32</f>
        <v>1485860.0459140416</v>
      </c>
      <c r="O16" s="148"/>
      <c r="P16" s="148">
        <f>P20+P23+P26+P29+P32</f>
        <v>211891.74103883631</v>
      </c>
      <c r="T16" s="291"/>
    </row>
    <row r="17" spans="2:21" ht="12" customHeight="1" x14ac:dyDescent="0.25">
      <c r="B17" s="3"/>
      <c r="C17" s="140" t="s">
        <v>1</v>
      </c>
      <c r="D17" s="140"/>
      <c r="E17" s="140"/>
      <c r="F17" s="262">
        <f>F16/F16*100</f>
        <v>100</v>
      </c>
      <c r="G17" s="262"/>
      <c r="H17" s="173"/>
      <c r="I17" s="173"/>
      <c r="J17" s="262">
        <f>J16/F16*100</f>
        <v>20.550678426631759</v>
      </c>
      <c r="K17" s="41"/>
      <c r="L17" s="262">
        <f>L16/F16*100</f>
        <v>2.6337492532630442</v>
      </c>
      <c r="M17" s="40"/>
      <c r="N17" s="262">
        <f>N16/F16*100</f>
        <v>67.228431559667584</v>
      </c>
      <c r="O17" s="162"/>
      <c r="P17" s="262">
        <f>P16/F16*100</f>
        <v>9.5871407604376149</v>
      </c>
    </row>
    <row r="18" spans="2:21" ht="6" customHeight="1" thickBot="1" x14ac:dyDescent="0.3">
      <c r="B18" s="75"/>
      <c r="C18" s="143"/>
      <c r="D18" s="143"/>
      <c r="E18" s="143"/>
      <c r="F18" s="268"/>
      <c r="G18" s="268"/>
      <c r="H18" s="176"/>
      <c r="I18" s="176"/>
      <c r="J18" s="175"/>
      <c r="K18" s="175"/>
      <c r="L18" s="175"/>
      <c r="M18" s="175"/>
      <c r="N18" s="175"/>
      <c r="O18" s="266"/>
      <c r="P18" s="292"/>
    </row>
    <row r="19" spans="2:21" ht="12" customHeight="1" x14ac:dyDescent="0.25">
      <c r="B19" s="3"/>
      <c r="C19" s="140"/>
      <c r="D19" s="140"/>
      <c r="E19" s="140"/>
      <c r="F19" s="173"/>
      <c r="G19" s="173"/>
      <c r="H19" s="173"/>
      <c r="I19" s="173"/>
      <c r="J19" s="173"/>
      <c r="K19" s="173"/>
      <c r="L19" s="173"/>
      <c r="M19" s="173"/>
      <c r="N19" s="173"/>
      <c r="O19" s="162"/>
      <c r="P19" s="180"/>
    </row>
    <row r="20" spans="2:21" ht="12" customHeight="1" x14ac:dyDescent="0.25">
      <c r="B20" s="3"/>
      <c r="C20" s="402" t="s">
        <v>19</v>
      </c>
      <c r="D20" s="402"/>
      <c r="E20" s="118"/>
      <c r="F20" s="148">
        <f>J20+L20+N20+P20</f>
        <v>21021.765161948617</v>
      </c>
      <c r="G20" s="40"/>
      <c r="H20" s="236">
        <f>F20/$F$16*100</f>
        <v>0.95113958029882006</v>
      </c>
      <c r="I20" s="236"/>
      <c r="J20" s="293">
        <v>10130.149348512552</v>
      </c>
      <c r="K20" s="59"/>
      <c r="L20" s="293">
        <v>3915.0875137126168</v>
      </c>
      <c r="M20" s="59"/>
      <c r="N20" s="293">
        <v>3736.140319222477</v>
      </c>
      <c r="O20" s="59"/>
      <c r="P20" s="293">
        <v>3240.3879805009724</v>
      </c>
      <c r="Q20" s="294"/>
      <c r="T20" s="291"/>
      <c r="U20" s="291"/>
    </row>
    <row r="21" spans="2:21" ht="12" customHeight="1" x14ac:dyDescent="0.25">
      <c r="B21" s="3"/>
      <c r="C21" s="402"/>
      <c r="D21" s="402"/>
      <c r="E21" s="118"/>
      <c r="F21" s="148"/>
      <c r="G21" s="40"/>
      <c r="H21" s="236"/>
      <c r="I21" s="236"/>
      <c r="J21" s="59"/>
      <c r="K21" s="59"/>
      <c r="L21" s="59"/>
      <c r="M21" s="59"/>
      <c r="N21" s="59"/>
      <c r="O21" s="59"/>
      <c r="P21" s="59"/>
      <c r="Q21" s="294"/>
      <c r="U21" s="291"/>
    </row>
    <row r="22" spans="2:21" ht="12" customHeight="1" x14ac:dyDescent="0.25">
      <c r="B22" s="3"/>
      <c r="C22" s="118"/>
      <c r="D22" s="118"/>
      <c r="E22" s="118"/>
      <c r="F22" s="148"/>
      <c r="G22" s="40"/>
      <c r="H22" s="236"/>
      <c r="I22" s="236"/>
      <c r="J22" s="59"/>
      <c r="K22" s="59"/>
      <c r="L22" s="59"/>
      <c r="M22" s="59"/>
      <c r="N22" s="59"/>
      <c r="O22" s="59"/>
      <c r="P22" s="59"/>
      <c r="Q22" s="294"/>
      <c r="U22" s="291"/>
    </row>
    <row r="23" spans="2:21" ht="12" customHeight="1" x14ac:dyDescent="0.25">
      <c r="B23" s="3"/>
      <c r="C23" s="402" t="s">
        <v>94</v>
      </c>
      <c r="D23" s="402"/>
      <c r="E23" s="118"/>
      <c r="F23" s="148">
        <f>J23+L23+N23+P23</f>
        <v>85181.271833333332</v>
      </c>
      <c r="G23" s="40"/>
      <c r="H23" s="236">
        <f t="shared" ref="H23:H46" si="0">F23/$F$16*100</f>
        <v>3.8540664171973971</v>
      </c>
      <c r="I23" s="236"/>
      <c r="J23" s="293">
        <v>32213.925440476189</v>
      </c>
      <c r="K23" s="59"/>
      <c r="L23" s="293">
        <v>823.55</v>
      </c>
      <c r="M23" s="59"/>
      <c r="N23" s="293">
        <v>35837.263267857139</v>
      </c>
      <c r="O23" s="59"/>
      <c r="P23" s="293">
        <v>16306.533125</v>
      </c>
      <c r="Q23" s="294"/>
      <c r="U23" s="291"/>
    </row>
    <row r="24" spans="2:21" ht="12" customHeight="1" x14ac:dyDescent="0.25">
      <c r="B24" s="3"/>
      <c r="C24" s="402"/>
      <c r="D24" s="402"/>
      <c r="E24" s="118"/>
      <c r="F24" s="148"/>
      <c r="G24" s="40"/>
      <c r="H24" s="236"/>
      <c r="I24" s="236"/>
      <c r="J24" s="59"/>
      <c r="K24" s="59"/>
      <c r="L24" s="59"/>
      <c r="M24" s="59"/>
      <c r="N24" s="59"/>
      <c r="O24" s="59"/>
      <c r="P24" s="59"/>
      <c r="Q24" s="294"/>
      <c r="U24" s="291"/>
    </row>
    <row r="25" spans="2:21" ht="12" customHeight="1" x14ac:dyDescent="0.25">
      <c r="B25" s="3"/>
      <c r="C25" s="118"/>
      <c r="D25" s="118"/>
      <c r="E25" s="118"/>
      <c r="F25" s="148"/>
      <c r="G25" s="40"/>
      <c r="H25" s="236"/>
      <c r="I25" s="236"/>
      <c r="J25" s="59"/>
      <c r="K25" s="59"/>
      <c r="L25" s="59"/>
      <c r="M25" s="59"/>
      <c r="N25" s="59"/>
      <c r="O25" s="59"/>
      <c r="P25" s="59"/>
      <c r="Q25" s="294"/>
      <c r="U25" s="291"/>
    </row>
    <row r="26" spans="2:21" ht="12" customHeight="1" x14ac:dyDescent="0.25">
      <c r="B26" s="3"/>
      <c r="C26" s="395" t="s">
        <v>5</v>
      </c>
      <c r="D26" s="395"/>
      <c r="E26" s="113"/>
      <c r="F26" s="148">
        <f>J26+L26+N26+P26</f>
        <v>1863311.5767254275</v>
      </c>
      <c r="G26" s="40"/>
      <c r="H26" s="236">
        <f>F26/$F$16*100</f>
        <v>84.306402312044241</v>
      </c>
      <c r="I26" s="236"/>
      <c r="J26" s="293">
        <v>304835.72720834566</v>
      </c>
      <c r="K26" s="59"/>
      <c r="L26" s="293">
        <v>50280.794635169477</v>
      </c>
      <c r="M26" s="59"/>
      <c r="N26" s="293">
        <v>1357004.5312731294</v>
      </c>
      <c r="O26" s="59"/>
      <c r="P26" s="293">
        <v>151190.52360878311</v>
      </c>
      <c r="Q26" s="294"/>
      <c r="U26" s="291"/>
    </row>
    <row r="27" spans="2:21" ht="12" customHeight="1" x14ac:dyDescent="0.25">
      <c r="B27" s="3"/>
      <c r="C27" s="395"/>
      <c r="D27" s="395"/>
      <c r="E27" s="113"/>
      <c r="F27" s="148"/>
      <c r="G27" s="40"/>
      <c r="H27" s="236"/>
      <c r="I27" s="236"/>
      <c r="J27" s="59"/>
      <c r="K27" s="59"/>
      <c r="L27" s="59"/>
      <c r="M27" s="59"/>
      <c r="N27" s="59"/>
      <c r="O27" s="59"/>
      <c r="P27" s="59"/>
      <c r="Q27" s="294"/>
      <c r="U27" s="291"/>
    </row>
    <row r="28" spans="2:21" ht="12" customHeight="1" x14ac:dyDescent="0.25">
      <c r="B28" s="3"/>
      <c r="C28" s="113"/>
      <c r="D28" s="113"/>
      <c r="E28" s="113"/>
      <c r="F28" s="148"/>
      <c r="G28" s="40"/>
      <c r="H28" s="236"/>
      <c r="I28" s="236"/>
      <c r="J28" s="59"/>
      <c r="K28" s="59"/>
      <c r="L28" s="59"/>
      <c r="M28" s="59"/>
      <c r="N28" s="59"/>
      <c r="O28" s="59"/>
      <c r="P28" s="59"/>
      <c r="Q28" s="294"/>
      <c r="U28" s="291"/>
    </row>
    <row r="29" spans="2:21" ht="12" customHeight="1" x14ac:dyDescent="0.25">
      <c r="B29" s="3"/>
      <c r="C29" s="395" t="s">
        <v>6</v>
      </c>
      <c r="D29" s="395"/>
      <c r="E29" s="113"/>
      <c r="F29" s="148">
        <f>J29+L29+N29+P29</f>
        <v>51639.351030214842</v>
      </c>
      <c r="G29" s="40"/>
      <c r="H29" s="236">
        <f t="shared" si="0"/>
        <v>2.3364465489647372</v>
      </c>
      <c r="I29" s="236"/>
      <c r="J29" s="293">
        <v>24389.385037481668</v>
      </c>
      <c r="K29" s="59"/>
      <c r="L29" s="293">
        <v>2093.6103992547537</v>
      </c>
      <c r="M29" s="59"/>
      <c r="N29" s="293">
        <v>15595.642085292418</v>
      </c>
      <c r="O29" s="59"/>
      <c r="P29" s="293">
        <v>9560.7135081860033</v>
      </c>
      <c r="Q29" s="294"/>
      <c r="U29" s="291"/>
    </row>
    <row r="30" spans="2:21" ht="12" customHeight="1" x14ac:dyDescent="0.25">
      <c r="B30" s="3"/>
      <c r="C30" s="395"/>
      <c r="D30" s="395"/>
      <c r="E30" s="113"/>
      <c r="F30" s="148"/>
      <c r="G30" s="40"/>
      <c r="H30" s="236"/>
      <c r="I30" s="236"/>
      <c r="J30" s="293"/>
      <c r="K30" s="59"/>
      <c r="L30" s="293"/>
      <c r="M30" s="59"/>
      <c r="N30" s="293"/>
      <c r="O30" s="59"/>
      <c r="P30" s="293"/>
      <c r="Q30" s="294"/>
      <c r="U30" s="291"/>
    </row>
    <row r="31" spans="2:21" ht="12" customHeight="1" x14ac:dyDescent="0.25">
      <c r="B31" s="3"/>
      <c r="C31" s="113"/>
      <c r="D31" s="113"/>
      <c r="E31" s="113"/>
      <c r="F31" s="148"/>
      <c r="G31" s="40"/>
      <c r="H31" s="236"/>
      <c r="I31" s="236"/>
      <c r="J31" s="59"/>
      <c r="K31" s="59"/>
      <c r="L31" s="59"/>
      <c r="M31" s="59"/>
      <c r="N31" s="59"/>
      <c r="O31" s="59"/>
      <c r="P31" s="59"/>
      <c r="Q31" s="294"/>
      <c r="U31" s="291"/>
    </row>
    <row r="32" spans="2:21" ht="12" customHeight="1" x14ac:dyDescent="0.25">
      <c r="B32" s="3"/>
      <c r="C32" s="395" t="s">
        <v>7</v>
      </c>
      <c r="D32" s="395"/>
      <c r="E32" s="113"/>
      <c r="F32" s="148">
        <f>J32+L32+N32+P32</f>
        <v>189012.19775323692</v>
      </c>
      <c r="G32" s="40"/>
      <c r="H32" s="236">
        <f t="shared" si="0"/>
        <v>8.5519451414948122</v>
      </c>
      <c r="I32" s="236"/>
      <c r="J32" s="61">
        <f>J35+J38+J43+J46</f>
        <v>82634.953715641575</v>
      </c>
      <c r="K32" s="59"/>
      <c r="L32" s="61">
        <f>L35+L38+L43+L46</f>
        <v>1097.1922526889866</v>
      </c>
      <c r="M32" s="59"/>
      <c r="N32" s="61">
        <f>N35+N38+N43+N46</f>
        <v>73686.468968540124</v>
      </c>
      <c r="O32" s="59"/>
      <c r="P32" s="61">
        <f>P35+P38+P43+P46</f>
        <v>31593.582816366208</v>
      </c>
      <c r="Q32" s="294"/>
      <c r="T32" s="291"/>
      <c r="U32" s="291"/>
    </row>
    <row r="33" spans="2:17" ht="12" customHeight="1" x14ac:dyDescent="0.25">
      <c r="B33" s="3"/>
      <c r="C33" s="395"/>
      <c r="D33" s="395"/>
      <c r="E33" s="113"/>
      <c r="F33" s="164"/>
      <c r="G33" s="182"/>
      <c r="H33" s="295"/>
      <c r="I33" s="295"/>
      <c r="J33" s="162"/>
      <c r="K33" s="162"/>
      <c r="L33" s="162"/>
      <c r="M33" s="162"/>
      <c r="N33" s="162"/>
      <c r="O33" s="162"/>
      <c r="P33" s="162"/>
      <c r="Q33" s="294"/>
    </row>
    <row r="34" spans="2:17" ht="9" customHeight="1" x14ac:dyDescent="0.25">
      <c r="B34" s="3"/>
      <c r="C34" s="113"/>
      <c r="D34" s="113"/>
      <c r="E34" s="113"/>
      <c r="F34" s="164"/>
      <c r="G34" s="182"/>
      <c r="H34" s="295"/>
      <c r="I34" s="295"/>
      <c r="J34" s="162"/>
      <c r="K34" s="162"/>
      <c r="L34" s="162"/>
      <c r="M34" s="162"/>
      <c r="N34" s="162"/>
      <c r="O34" s="162"/>
      <c r="P34" s="162"/>
    </row>
    <row r="35" spans="2:17" ht="12" customHeight="1" x14ac:dyDescent="0.25">
      <c r="B35" s="3"/>
      <c r="D35" s="395" t="s">
        <v>8</v>
      </c>
      <c r="E35" s="113"/>
      <c r="F35" s="164">
        <f>J35+L35+N35+P35</f>
        <v>16973.305066666668</v>
      </c>
      <c r="G35" s="182"/>
      <c r="H35" s="295">
        <f t="shared" si="0"/>
        <v>0.76796511296850112</v>
      </c>
      <c r="I35" s="295"/>
      <c r="J35" s="150">
        <v>7382.9317333333338</v>
      </c>
      <c r="K35" s="162"/>
      <c r="L35" s="150">
        <v>0</v>
      </c>
      <c r="M35" s="162"/>
      <c r="N35" s="150">
        <v>4362.0663333333332</v>
      </c>
      <c r="O35" s="162"/>
      <c r="P35" s="150">
        <v>5228.3069999999998</v>
      </c>
      <c r="Q35" s="296"/>
    </row>
    <row r="36" spans="2:17" ht="12" customHeight="1" x14ac:dyDescent="0.25">
      <c r="B36" s="3"/>
      <c r="D36" s="395"/>
      <c r="E36" s="113"/>
      <c r="F36" s="164"/>
      <c r="G36" s="182"/>
      <c r="H36" s="295"/>
      <c r="I36" s="295"/>
      <c r="J36" s="162"/>
      <c r="K36" s="162"/>
      <c r="L36" s="162"/>
      <c r="M36" s="162"/>
      <c r="N36" s="162"/>
      <c r="O36" s="162"/>
      <c r="P36" s="162"/>
      <c r="Q36" s="296"/>
    </row>
    <row r="37" spans="2:17" ht="10.5" customHeight="1" x14ac:dyDescent="0.25">
      <c r="B37" s="3"/>
      <c r="D37" s="113"/>
      <c r="E37" s="113"/>
      <c r="F37" s="164"/>
      <c r="G37" s="182"/>
      <c r="H37" s="295"/>
      <c r="I37" s="295"/>
      <c r="J37" s="162"/>
      <c r="K37" s="162"/>
      <c r="L37" s="162"/>
      <c r="M37" s="162"/>
      <c r="N37" s="162"/>
      <c r="O37" s="162"/>
      <c r="P37" s="162"/>
      <c r="Q37" s="296"/>
    </row>
    <row r="38" spans="2:17" ht="12" customHeight="1" x14ac:dyDescent="0.25">
      <c r="B38" s="3"/>
      <c r="D38" s="395" t="s">
        <v>95</v>
      </c>
      <c r="E38" s="113"/>
      <c r="F38" s="164">
        <f>J38+L38+N38+P38</f>
        <v>52174.523299999993</v>
      </c>
      <c r="G38" s="182"/>
      <c r="H38" s="295">
        <f t="shared" si="0"/>
        <v>2.3606606681954285</v>
      </c>
      <c r="I38" s="295"/>
      <c r="J38" s="150">
        <v>38917.239549999998</v>
      </c>
      <c r="K38" s="162"/>
      <c r="L38" s="150">
        <v>576.21</v>
      </c>
      <c r="M38" s="162"/>
      <c r="N38" s="150">
        <v>9708.1407500000005</v>
      </c>
      <c r="O38" s="162"/>
      <c r="P38" s="150">
        <v>2972.933</v>
      </c>
      <c r="Q38" s="296"/>
    </row>
    <row r="39" spans="2:17" ht="12" customHeight="1" x14ac:dyDescent="0.25">
      <c r="B39" s="3"/>
      <c r="D39" s="395"/>
      <c r="E39" s="113"/>
      <c r="F39" s="164"/>
      <c r="G39" s="182"/>
      <c r="H39" s="295"/>
      <c r="I39" s="295"/>
      <c r="J39" s="162"/>
      <c r="K39" s="162"/>
      <c r="L39" s="162"/>
      <c r="M39" s="162"/>
      <c r="N39" s="162"/>
      <c r="O39" s="162"/>
      <c r="P39" s="162"/>
      <c r="Q39" s="296"/>
    </row>
    <row r="40" spans="2:17" ht="12" customHeight="1" x14ac:dyDescent="0.25">
      <c r="B40" s="3"/>
      <c r="D40" s="395"/>
      <c r="E40" s="113"/>
      <c r="F40" s="164"/>
      <c r="G40" s="182"/>
      <c r="H40" s="295"/>
      <c r="I40" s="295"/>
      <c r="J40" s="162"/>
      <c r="K40" s="162"/>
      <c r="L40" s="162"/>
      <c r="M40" s="162"/>
      <c r="N40" s="162"/>
      <c r="O40" s="162"/>
      <c r="P40" s="162"/>
      <c r="Q40" s="296"/>
    </row>
    <row r="41" spans="2:17" ht="12" customHeight="1" x14ac:dyDescent="0.25">
      <c r="B41" s="3"/>
      <c r="D41" s="395"/>
      <c r="E41" s="113"/>
      <c r="F41" s="164"/>
      <c r="G41" s="182"/>
      <c r="H41" s="295"/>
      <c r="I41" s="295"/>
      <c r="J41" s="182"/>
      <c r="K41" s="198"/>
      <c r="L41" s="182"/>
      <c r="M41" s="198"/>
      <c r="N41" s="182"/>
      <c r="O41" s="162"/>
      <c r="P41" s="157"/>
      <c r="Q41" s="296"/>
    </row>
    <row r="42" spans="2:17" ht="9" customHeight="1" x14ac:dyDescent="0.25">
      <c r="B42" s="3"/>
      <c r="D42" s="275"/>
      <c r="F42" s="164"/>
      <c r="G42" s="162"/>
      <c r="H42" s="295"/>
      <c r="I42" s="295"/>
      <c r="J42" s="162"/>
      <c r="K42" s="162"/>
      <c r="L42" s="162"/>
      <c r="M42" s="162"/>
      <c r="N42" s="162"/>
      <c r="O42" s="162"/>
      <c r="P42" s="162"/>
      <c r="Q42" s="296"/>
    </row>
    <row r="43" spans="2:17" ht="12" customHeight="1" x14ac:dyDescent="0.25">
      <c r="B43" s="3"/>
      <c r="D43" s="397" t="s">
        <v>10</v>
      </c>
      <c r="E43" s="113"/>
      <c r="F43" s="164">
        <f>J43+L43+N43+P43</f>
        <v>88407.229965838516</v>
      </c>
      <c r="G43" s="162"/>
      <c r="H43" s="295">
        <f t="shared" si="0"/>
        <v>4.0000263991767664</v>
      </c>
      <c r="I43" s="295"/>
      <c r="J43" s="150">
        <v>16147.355521739131</v>
      </c>
      <c r="K43" s="162"/>
      <c r="L43" s="150">
        <v>77.949813664596263</v>
      </c>
      <c r="M43" s="162"/>
      <c r="N43" s="150">
        <v>53521.753891304346</v>
      </c>
      <c r="O43" s="162"/>
      <c r="P43" s="150">
        <v>18660.170739130434</v>
      </c>
      <c r="Q43" s="296"/>
    </row>
    <row r="44" spans="2:17" ht="12" customHeight="1" x14ac:dyDescent="0.25">
      <c r="B44" s="3"/>
      <c r="D44" s="397"/>
      <c r="E44" s="113"/>
      <c r="F44" s="164"/>
      <c r="G44" s="182"/>
      <c r="H44" s="295"/>
      <c r="I44" s="295"/>
      <c r="J44" s="162"/>
      <c r="K44" s="162"/>
      <c r="L44" s="162"/>
      <c r="M44" s="162"/>
      <c r="N44" s="162"/>
      <c r="O44" s="162"/>
      <c r="P44" s="162"/>
      <c r="Q44" s="296"/>
    </row>
    <row r="45" spans="2:17" ht="10.5" customHeight="1" x14ac:dyDescent="0.25">
      <c r="B45" s="3"/>
      <c r="D45" s="113"/>
      <c r="E45" s="113"/>
      <c r="F45" s="164"/>
      <c r="G45" s="182"/>
      <c r="H45" s="295"/>
      <c r="I45" s="295"/>
      <c r="J45" s="182"/>
      <c r="K45" s="198"/>
      <c r="L45" s="182"/>
      <c r="M45" s="198"/>
      <c r="N45" s="182"/>
      <c r="O45" s="162"/>
      <c r="P45" s="182"/>
      <c r="Q45" s="296"/>
    </row>
    <row r="46" spans="2:17" ht="12" customHeight="1" x14ac:dyDescent="0.25">
      <c r="B46" s="3"/>
      <c r="D46" s="396" t="s">
        <v>96</v>
      </c>
      <c r="E46" s="113"/>
      <c r="F46" s="164">
        <f>J46+L46+N46+P46</f>
        <v>31457.13942073171</v>
      </c>
      <c r="G46" s="182"/>
      <c r="H46" s="295">
        <f t="shared" si="0"/>
        <v>1.4232929611541134</v>
      </c>
      <c r="I46" s="295"/>
      <c r="J46" s="150">
        <v>20187.426910569106</v>
      </c>
      <c r="K46" s="162"/>
      <c r="L46" s="150">
        <v>443.03243902439027</v>
      </c>
      <c r="M46" s="162"/>
      <c r="N46" s="150">
        <v>6094.507993902439</v>
      </c>
      <c r="O46" s="162"/>
      <c r="P46" s="150">
        <v>4732.172077235773</v>
      </c>
      <c r="Q46" s="296"/>
    </row>
    <row r="47" spans="2:17" ht="12" customHeight="1" x14ac:dyDescent="0.25">
      <c r="B47" s="3"/>
      <c r="D47" s="396"/>
      <c r="E47" s="113"/>
      <c r="F47" s="182"/>
      <c r="G47" s="182"/>
      <c r="H47" s="202"/>
      <c r="I47" s="202"/>
      <c r="J47" s="182"/>
      <c r="K47" s="198"/>
      <c r="L47" s="182"/>
      <c r="M47" s="198"/>
      <c r="N47" s="182"/>
      <c r="O47" s="162"/>
      <c r="P47" s="182"/>
      <c r="Q47" s="296"/>
    </row>
    <row r="48" spans="2:17" ht="12" customHeight="1" x14ac:dyDescent="0.25">
      <c r="B48" s="3"/>
      <c r="D48" s="114"/>
      <c r="E48" s="113"/>
      <c r="F48" s="182"/>
      <c r="G48" s="182"/>
      <c r="H48" s="202"/>
      <c r="I48" s="202"/>
      <c r="J48" s="182"/>
      <c r="K48" s="198"/>
      <c r="L48" s="182"/>
      <c r="M48" s="198"/>
      <c r="N48" s="182"/>
      <c r="O48" s="162"/>
      <c r="P48" s="182"/>
      <c r="Q48" s="296"/>
    </row>
    <row r="49" spans="2:17" ht="13.15" customHeight="1" thickBot="1" x14ac:dyDescent="0.3">
      <c r="B49" s="75"/>
      <c r="C49" s="288"/>
      <c r="D49" s="297"/>
      <c r="E49" s="297"/>
      <c r="F49" s="298"/>
      <c r="G49" s="298"/>
      <c r="H49" s="98"/>
      <c r="I49" s="98"/>
      <c r="J49" s="298"/>
      <c r="K49" s="98"/>
      <c r="L49" s="298"/>
      <c r="M49" s="98"/>
      <c r="N49" s="298"/>
      <c r="O49" s="299"/>
      <c r="P49" s="300"/>
      <c r="Q49" s="296"/>
    </row>
    <row r="50" spans="2:17" ht="12" customHeight="1" x14ac:dyDescent="0.25">
      <c r="B50" s="3"/>
      <c r="D50" s="226"/>
      <c r="E50" s="226"/>
      <c r="F50" s="301"/>
      <c r="G50" s="301"/>
      <c r="H50" s="210"/>
      <c r="I50" s="210"/>
      <c r="J50" s="301"/>
      <c r="K50" s="210"/>
      <c r="L50" s="301"/>
      <c r="M50" s="210"/>
      <c r="N50" s="301"/>
      <c r="O50" s="302"/>
      <c r="P50" s="303"/>
      <c r="Q50" s="296"/>
    </row>
    <row r="51" spans="2:17" ht="27.75" customHeight="1" x14ac:dyDescent="0.25"/>
  </sheetData>
  <mergeCells count="18">
    <mergeCell ref="B2:Q2"/>
    <mergeCell ref="B3:Q3"/>
    <mergeCell ref="C6:D7"/>
    <mergeCell ref="F6:H7"/>
    <mergeCell ref="J6:J9"/>
    <mergeCell ref="L6:L12"/>
    <mergeCell ref="N6:N11"/>
    <mergeCell ref="P6:P12"/>
    <mergeCell ref="D35:D36"/>
    <mergeCell ref="D38:D41"/>
    <mergeCell ref="D43:D44"/>
    <mergeCell ref="D46:D47"/>
    <mergeCell ref="C16:D16"/>
    <mergeCell ref="C20:D21"/>
    <mergeCell ref="C23:D24"/>
    <mergeCell ref="C26:D27"/>
    <mergeCell ref="C29:D30"/>
    <mergeCell ref="C32:D3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9CD65-EF49-4E53-BA4B-0FEC2E1CCC15}">
  <sheetPr>
    <tabColor rgb="FF006666"/>
  </sheetPr>
  <dimension ref="B1:T54"/>
  <sheetViews>
    <sheetView topLeftCell="A11" zoomScaleNormal="100" zoomScaleSheetLayoutView="90" workbookViewId="0">
      <selection activeCell="D48" sqref="D48"/>
    </sheetView>
  </sheetViews>
  <sheetFormatPr defaultColWidth="8.85546875" defaultRowHeight="15" x14ac:dyDescent="0.25"/>
  <cols>
    <col min="1" max="1" width="9.140625" style="121" customWidth="1"/>
    <col min="2" max="2" width="1.7109375" style="121" customWidth="1"/>
    <col min="3" max="3" width="2.7109375" style="121" customWidth="1"/>
    <col min="4" max="4" width="41.42578125" style="121" customWidth="1"/>
    <col min="5" max="5" width="3.7109375" style="121" customWidth="1"/>
    <col min="6" max="6" width="12.42578125" style="121" customWidth="1"/>
    <col min="7" max="7" width="1.7109375" style="121" customWidth="1"/>
    <col min="8" max="8" width="5.7109375" style="121" customWidth="1"/>
    <col min="9" max="9" width="3.7109375" style="121" customWidth="1"/>
    <col min="10" max="10" width="12.28515625" style="121" customWidth="1"/>
    <col min="11" max="11" width="3.7109375" style="121" customWidth="1"/>
    <col min="12" max="12" width="15.5703125" style="121" customWidth="1"/>
    <col min="13" max="13" width="3.7109375" style="121" customWidth="1"/>
    <col min="14" max="14" width="12.28515625" style="121" customWidth="1"/>
    <col min="15" max="15" width="3.7109375" style="121" customWidth="1"/>
    <col min="16" max="16" width="12.28515625" style="121" customWidth="1"/>
    <col min="17" max="17" width="5" style="121" customWidth="1"/>
    <col min="18" max="18" width="3.140625" style="121" customWidth="1"/>
    <col min="19" max="19" width="7.28515625" style="121" customWidth="1"/>
    <col min="20" max="16384" width="8.85546875" style="121"/>
  </cols>
  <sheetData>
    <row r="1" spans="2:20" ht="12" customHeight="1" x14ac:dyDescent="0.25"/>
    <row r="2" spans="2:20" ht="12" customHeight="1" x14ac:dyDescent="0.25">
      <c r="B2" s="404" t="s">
        <v>97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286"/>
    </row>
    <row r="3" spans="2:20" ht="12" customHeight="1" x14ac:dyDescent="0.25">
      <c r="B3" s="400" t="s">
        <v>98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287"/>
    </row>
    <row r="4" spans="2:20" ht="10.15" customHeight="1" thickBot="1" x14ac:dyDescent="0.3"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304"/>
    </row>
    <row r="5" spans="2:20" ht="6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3"/>
      <c r="P5" s="2"/>
      <c r="Q5" s="123"/>
    </row>
    <row r="6" spans="2:20" ht="12" customHeight="1" x14ac:dyDescent="0.25">
      <c r="B6" s="2"/>
      <c r="C6" s="405" t="s">
        <v>2</v>
      </c>
      <c r="D6" s="405"/>
      <c r="E6" s="119"/>
      <c r="F6" s="422" t="s">
        <v>89</v>
      </c>
      <c r="G6" s="422"/>
      <c r="H6" s="422"/>
      <c r="I6" s="88"/>
      <c r="J6" s="409" t="s">
        <v>90</v>
      </c>
      <c r="K6" s="4"/>
      <c r="L6" s="409" t="s">
        <v>91</v>
      </c>
      <c r="M6" s="4"/>
      <c r="N6" s="409" t="s">
        <v>92</v>
      </c>
      <c r="O6" s="250"/>
      <c r="P6" s="409" t="s">
        <v>93</v>
      </c>
      <c r="Q6" s="123"/>
    </row>
    <row r="7" spans="2:20" ht="12" customHeight="1" x14ac:dyDescent="0.25">
      <c r="B7" s="2"/>
      <c r="C7" s="405"/>
      <c r="D7" s="405"/>
      <c r="E7" s="119"/>
      <c r="F7" s="422"/>
      <c r="G7" s="422"/>
      <c r="H7" s="422"/>
      <c r="I7" s="88"/>
      <c r="J7" s="409"/>
      <c r="K7" s="4"/>
      <c r="L7" s="409"/>
      <c r="M7" s="4"/>
      <c r="N7" s="409"/>
      <c r="O7" s="125"/>
      <c r="P7" s="409"/>
      <c r="Q7" s="123"/>
    </row>
    <row r="8" spans="2:20" ht="12" customHeight="1" x14ac:dyDescent="0.25">
      <c r="B8" s="2"/>
      <c r="C8" s="119"/>
      <c r="D8" s="119"/>
      <c r="E8" s="119"/>
      <c r="F8" s="120"/>
      <c r="G8" s="120"/>
      <c r="H8" s="289"/>
      <c r="I8" s="289"/>
      <c r="J8" s="409"/>
      <c r="K8" s="4"/>
      <c r="L8" s="409"/>
      <c r="M8" s="4"/>
      <c r="N8" s="409"/>
      <c r="O8" s="125"/>
      <c r="P8" s="409"/>
      <c r="Q8" s="123"/>
    </row>
    <row r="9" spans="2:20" ht="12" customHeight="1" x14ac:dyDescent="0.25">
      <c r="B9" s="2"/>
      <c r="C9" s="119"/>
      <c r="D9" s="119"/>
      <c r="E9" s="119"/>
      <c r="F9" s="120"/>
      <c r="G9" s="120"/>
      <c r="H9" s="289"/>
      <c r="I9" s="289"/>
      <c r="J9" s="409"/>
      <c r="K9" s="4"/>
      <c r="L9" s="409"/>
      <c r="M9" s="4"/>
      <c r="N9" s="409"/>
      <c r="O9" s="125"/>
      <c r="P9" s="409"/>
      <c r="Q9" s="123"/>
    </row>
    <row r="10" spans="2:20" ht="12" customHeight="1" x14ac:dyDescent="0.25">
      <c r="B10" s="2"/>
      <c r="C10" s="119"/>
      <c r="D10" s="119"/>
      <c r="E10" s="119"/>
      <c r="F10" s="120"/>
      <c r="G10" s="120"/>
      <c r="H10" s="289"/>
      <c r="I10" s="289"/>
      <c r="J10" s="4"/>
      <c r="K10" s="4"/>
      <c r="L10" s="409"/>
      <c r="M10" s="4"/>
      <c r="N10" s="409"/>
      <c r="O10" s="125"/>
      <c r="P10" s="409"/>
      <c r="Q10" s="123"/>
    </row>
    <row r="11" spans="2:20" ht="12" customHeight="1" x14ac:dyDescent="0.25">
      <c r="B11" s="2"/>
      <c r="C11" s="119"/>
      <c r="D11" s="119"/>
      <c r="E11" s="119"/>
      <c r="F11" s="120"/>
      <c r="G11" s="120"/>
      <c r="H11" s="289"/>
      <c r="I11" s="289"/>
      <c r="J11" s="4"/>
      <c r="K11" s="4"/>
      <c r="L11" s="409"/>
      <c r="M11" s="4"/>
      <c r="N11" s="409"/>
      <c r="O11" s="125"/>
      <c r="P11" s="409"/>
      <c r="Q11" s="123"/>
    </row>
    <row r="12" spans="2:20" ht="12" customHeight="1" x14ac:dyDescent="0.25">
      <c r="B12" s="2"/>
      <c r="C12" s="119"/>
      <c r="D12" s="119"/>
      <c r="E12" s="119"/>
      <c r="F12" s="120"/>
      <c r="G12" s="120"/>
      <c r="H12" s="289"/>
      <c r="I12" s="289"/>
      <c r="J12" s="4"/>
      <c r="K12" s="4"/>
      <c r="L12" s="409"/>
      <c r="M12" s="4"/>
      <c r="N12" s="4"/>
      <c r="O12" s="125"/>
      <c r="P12" s="409"/>
      <c r="Q12" s="123"/>
    </row>
    <row r="13" spans="2:20" ht="12" customHeight="1" x14ac:dyDescent="0.25">
      <c r="B13" s="2"/>
      <c r="C13" s="119"/>
      <c r="D13" s="119"/>
      <c r="E13" s="119"/>
      <c r="F13" s="253" t="s">
        <v>0</v>
      </c>
      <c r="G13" s="253"/>
      <c r="H13" s="253" t="s">
        <v>1</v>
      </c>
      <c r="I13" s="253"/>
      <c r="J13" s="253" t="s">
        <v>0</v>
      </c>
      <c r="K13" s="253"/>
      <c r="L13" s="253" t="s">
        <v>0</v>
      </c>
      <c r="M13" s="253"/>
      <c r="N13" s="253" t="s">
        <v>0</v>
      </c>
      <c r="O13" s="123"/>
      <c r="P13" s="253" t="s">
        <v>0</v>
      </c>
      <c r="Q13" s="123"/>
    </row>
    <row r="14" spans="2:20" ht="6" customHeight="1" thickBot="1" x14ac:dyDescent="0.3">
      <c r="B14" s="128"/>
      <c r="C14" s="256"/>
      <c r="D14" s="256"/>
      <c r="E14" s="256"/>
      <c r="F14" s="257"/>
      <c r="G14" s="257"/>
      <c r="H14" s="258"/>
      <c r="I14" s="258"/>
      <c r="J14" s="257"/>
      <c r="K14" s="257"/>
      <c r="L14" s="257"/>
      <c r="M14" s="257"/>
      <c r="N14" s="257"/>
      <c r="O14" s="290"/>
      <c r="P14" s="257"/>
      <c r="Q14" s="305"/>
    </row>
    <row r="15" spans="2:20" ht="6" customHeight="1" x14ac:dyDescent="0.25">
      <c r="B15" s="3"/>
      <c r="C15" s="114"/>
      <c r="D15" s="114"/>
      <c r="E15" s="114"/>
      <c r="F15" s="259"/>
      <c r="G15" s="259"/>
      <c r="H15" s="259"/>
      <c r="I15" s="259"/>
      <c r="J15" s="259"/>
      <c r="K15" s="259"/>
      <c r="L15" s="259"/>
      <c r="M15" s="259"/>
      <c r="N15" s="259"/>
    </row>
    <row r="16" spans="2:20" ht="21.95" customHeight="1" x14ac:dyDescent="0.25">
      <c r="B16" s="3"/>
      <c r="C16" s="398" t="s">
        <v>3</v>
      </c>
      <c r="D16" s="398"/>
      <c r="E16" s="116"/>
      <c r="F16" s="148">
        <f>F20+F23+F26+F29+F32</f>
        <v>615427.63759966986</v>
      </c>
      <c r="G16" s="40"/>
      <c r="H16" s="262">
        <f>F16/F16*100</f>
        <v>100</v>
      </c>
      <c r="I16" s="262"/>
      <c r="J16" s="148">
        <f>J20+J23+J26+J29+J32</f>
        <v>132566.65082237002</v>
      </c>
      <c r="K16" s="148"/>
      <c r="L16" s="148">
        <f>L20+L23+L26+L29+L32</f>
        <v>27396.007971257277</v>
      </c>
      <c r="M16" s="148"/>
      <c r="N16" s="148">
        <f>N20+N23+N26+N29+N32</f>
        <v>363460.63950649818</v>
      </c>
      <c r="O16" s="148"/>
      <c r="P16" s="148">
        <f>P20+P23+P26+P29+P32</f>
        <v>92004.339299544241</v>
      </c>
      <c r="T16" s="291"/>
    </row>
    <row r="17" spans="2:20" ht="12" customHeight="1" x14ac:dyDescent="0.25">
      <c r="B17" s="3"/>
      <c r="C17" s="140" t="s">
        <v>1</v>
      </c>
      <c r="D17" s="140"/>
      <c r="E17" s="140"/>
      <c r="F17" s="262">
        <f>F16/F16*100</f>
        <v>100</v>
      </c>
      <c r="G17" s="262"/>
      <c r="H17" s="173"/>
      <c r="I17" s="173"/>
      <c r="J17" s="262">
        <f>J16/F16*100</f>
        <v>21.540574833365454</v>
      </c>
      <c r="K17" s="41"/>
      <c r="L17" s="262">
        <f>L16/F16*100</f>
        <v>4.4515400832677807</v>
      </c>
      <c r="M17" s="40"/>
      <c r="N17" s="262">
        <f>N16/F16*100</f>
        <v>59.05822509435724</v>
      </c>
      <c r="O17" s="162"/>
      <c r="P17" s="262">
        <f>P16/F16*100</f>
        <v>14.949659989009501</v>
      </c>
    </row>
    <row r="18" spans="2:20" ht="6" customHeight="1" thickBot="1" x14ac:dyDescent="0.3">
      <c r="B18" s="75"/>
      <c r="C18" s="143"/>
      <c r="D18" s="143"/>
      <c r="E18" s="143"/>
      <c r="F18" s="268"/>
      <c r="G18" s="268"/>
      <c r="H18" s="176"/>
      <c r="I18" s="176"/>
      <c r="J18" s="175"/>
      <c r="K18" s="175"/>
      <c r="L18" s="175"/>
      <c r="M18" s="175"/>
      <c r="N18" s="175"/>
      <c r="O18" s="266"/>
      <c r="P18" s="306"/>
      <c r="Q18" s="304"/>
    </row>
    <row r="19" spans="2:20" ht="12" customHeight="1" x14ac:dyDescent="0.25">
      <c r="B19" s="3"/>
      <c r="C19" s="140"/>
      <c r="D19" s="140"/>
      <c r="E19" s="140"/>
      <c r="F19" s="173"/>
      <c r="G19" s="173"/>
      <c r="H19" s="173"/>
      <c r="I19" s="173"/>
      <c r="J19" s="173"/>
      <c r="K19" s="173"/>
      <c r="L19" s="173"/>
      <c r="M19" s="173"/>
      <c r="N19" s="173"/>
      <c r="O19" s="162"/>
      <c r="P19" s="181"/>
    </row>
    <row r="20" spans="2:20" ht="12" customHeight="1" x14ac:dyDescent="0.25">
      <c r="B20" s="3"/>
      <c r="C20" s="402" t="s">
        <v>19</v>
      </c>
      <c r="D20" s="402"/>
      <c r="E20" s="118"/>
      <c r="F20" s="148">
        <f>J20+L20+N20+P20</f>
        <v>7759.2572596443424</v>
      </c>
      <c r="G20" s="40"/>
      <c r="H20" s="307">
        <f>F20/$F$16*100</f>
        <v>1.2607911613959184</v>
      </c>
      <c r="I20" s="307"/>
      <c r="J20" s="293">
        <v>3040.4726853026059</v>
      </c>
      <c r="K20" s="59"/>
      <c r="L20" s="293">
        <v>2042.8889999999999</v>
      </c>
      <c r="M20" s="59"/>
      <c r="N20" s="293">
        <v>631.54745251167128</v>
      </c>
      <c r="O20" s="59"/>
      <c r="P20" s="293">
        <v>2044.3481218300653</v>
      </c>
      <c r="Q20" s="294"/>
    </row>
    <row r="21" spans="2:20" ht="12" customHeight="1" x14ac:dyDescent="0.25">
      <c r="B21" s="3"/>
      <c r="C21" s="402"/>
      <c r="D21" s="402"/>
      <c r="E21" s="118"/>
      <c r="F21" s="148"/>
      <c r="G21" s="40"/>
      <c r="H21" s="307"/>
      <c r="I21" s="307"/>
      <c r="J21" s="59"/>
      <c r="K21" s="59"/>
      <c r="L21" s="59"/>
      <c r="M21" s="59"/>
      <c r="N21" s="59"/>
      <c r="O21" s="59"/>
      <c r="P21" s="59"/>
      <c r="Q21" s="294"/>
    </row>
    <row r="22" spans="2:20" ht="12" customHeight="1" x14ac:dyDescent="0.25">
      <c r="B22" s="3"/>
      <c r="C22" s="118"/>
      <c r="D22" s="118"/>
      <c r="E22" s="118"/>
      <c r="F22" s="148"/>
      <c r="G22" s="40"/>
      <c r="H22" s="307"/>
      <c r="I22" s="307"/>
      <c r="J22" s="59"/>
      <c r="K22" s="59"/>
      <c r="L22" s="59"/>
      <c r="M22" s="59"/>
      <c r="N22" s="59"/>
      <c r="O22" s="59"/>
      <c r="P22" s="59"/>
      <c r="Q22" s="294"/>
    </row>
    <row r="23" spans="2:20" ht="12" customHeight="1" x14ac:dyDescent="0.25">
      <c r="B23" s="3"/>
      <c r="C23" s="402" t="s">
        <v>94</v>
      </c>
      <c r="D23" s="402"/>
      <c r="E23" s="118"/>
      <c r="F23" s="148">
        <f>J23+L23+N23+P23</f>
        <v>7275.8829999999998</v>
      </c>
      <c r="G23" s="40"/>
      <c r="H23" s="307">
        <f t="shared" ref="H23:H46" si="0">F23/$F$16*100</f>
        <v>1.1822483352190458</v>
      </c>
      <c r="I23" s="307"/>
      <c r="J23" s="293">
        <v>3111.0749999999998</v>
      </c>
      <c r="K23" s="59"/>
      <c r="L23" s="293">
        <v>0</v>
      </c>
      <c r="M23" s="59"/>
      <c r="N23" s="293">
        <v>2614.9879999999998</v>
      </c>
      <c r="O23" s="59"/>
      <c r="P23" s="293">
        <v>1549.82</v>
      </c>
      <c r="Q23" s="294"/>
      <c r="S23" s="274"/>
    </row>
    <row r="24" spans="2:20" ht="12" customHeight="1" x14ac:dyDescent="0.25">
      <c r="B24" s="3"/>
      <c r="C24" s="402"/>
      <c r="D24" s="402"/>
      <c r="E24" s="118"/>
      <c r="F24" s="148"/>
      <c r="G24" s="40"/>
      <c r="H24" s="307"/>
      <c r="I24" s="307"/>
      <c r="J24" s="59"/>
      <c r="K24" s="59"/>
      <c r="L24" s="59"/>
      <c r="M24" s="59"/>
      <c r="N24" s="59"/>
      <c r="O24" s="59"/>
      <c r="P24" s="59"/>
      <c r="Q24" s="294"/>
      <c r="S24" s="275"/>
    </row>
    <row r="25" spans="2:20" ht="12" customHeight="1" x14ac:dyDescent="0.25">
      <c r="B25" s="3"/>
      <c r="C25" s="118"/>
      <c r="D25" s="118"/>
      <c r="E25" s="118"/>
      <c r="F25" s="148"/>
      <c r="G25" s="40"/>
      <c r="H25" s="307"/>
      <c r="I25" s="307"/>
      <c r="J25" s="59"/>
      <c r="K25" s="59"/>
      <c r="L25" s="59"/>
      <c r="M25" s="59"/>
      <c r="N25" s="59"/>
      <c r="O25" s="59"/>
      <c r="P25" s="59"/>
      <c r="Q25" s="294"/>
      <c r="S25" s="275"/>
    </row>
    <row r="26" spans="2:20" ht="12" customHeight="1" x14ac:dyDescent="0.25">
      <c r="B26" s="3"/>
      <c r="C26" s="395" t="s">
        <v>5</v>
      </c>
      <c r="D26" s="395"/>
      <c r="E26" s="113"/>
      <c r="F26" s="148">
        <f>J26+L26+N26+P26</f>
        <v>474501.04046841082</v>
      </c>
      <c r="G26" s="40"/>
      <c r="H26" s="307">
        <f t="shared" si="0"/>
        <v>77.101028858419497</v>
      </c>
      <c r="I26" s="307"/>
      <c r="J26" s="293">
        <v>81183.919644243739</v>
      </c>
      <c r="K26" s="59"/>
      <c r="L26" s="293">
        <v>24718.458094017096</v>
      </c>
      <c r="M26" s="59"/>
      <c r="N26" s="293">
        <v>303190.69553354243</v>
      </c>
      <c r="O26" s="59"/>
      <c r="P26" s="293">
        <v>65407.967196607562</v>
      </c>
      <c r="Q26" s="294"/>
      <c r="S26" s="275"/>
    </row>
    <row r="27" spans="2:20" ht="12" customHeight="1" x14ac:dyDescent="0.25">
      <c r="B27" s="3"/>
      <c r="C27" s="395"/>
      <c r="D27" s="395"/>
      <c r="E27" s="113"/>
      <c r="F27" s="148"/>
      <c r="G27" s="40"/>
      <c r="H27" s="307"/>
      <c r="I27" s="307"/>
      <c r="J27" s="59"/>
      <c r="K27" s="59"/>
      <c r="L27" s="59"/>
      <c r="M27" s="59"/>
      <c r="N27" s="59"/>
      <c r="O27" s="59"/>
      <c r="P27" s="59"/>
      <c r="Q27" s="294"/>
      <c r="S27" s="275"/>
    </row>
    <row r="28" spans="2:20" ht="12" customHeight="1" x14ac:dyDescent="0.25">
      <c r="B28" s="3"/>
      <c r="C28" s="113"/>
      <c r="D28" s="113"/>
      <c r="E28" s="113"/>
      <c r="F28" s="148"/>
      <c r="G28" s="40"/>
      <c r="H28" s="307"/>
      <c r="I28" s="307"/>
      <c r="J28" s="59"/>
      <c r="K28" s="59"/>
      <c r="L28" s="59"/>
      <c r="M28" s="59"/>
      <c r="N28" s="59"/>
      <c r="O28" s="59"/>
      <c r="P28" s="59"/>
      <c r="Q28" s="294"/>
      <c r="S28" s="275"/>
    </row>
    <row r="29" spans="2:20" ht="12" customHeight="1" x14ac:dyDescent="0.25">
      <c r="B29" s="3"/>
      <c r="C29" s="395" t="s">
        <v>6</v>
      </c>
      <c r="D29" s="395"/>
      <c r="E29" s="113"/>
      <c r="F29" s="148">
        <f>J29+L29+N29+P29</f>
        <v>13669.872093636513</v>
      </c>
      <c r="G29" s="40"/>
      <c r="H29" s="307">
        <f t="shared" si="0"/>
        <v>2.2211989287566967</v>
      </c>
      <c r="I29" s="307"/>
      <c r="J29" s="293">
        <v>5572.3482431241564</v>
      </c>
      <c r="K29" s="59"/>
      <c r="L29" s="293">
        <v>506.90843821579267</v>
      </c>
      <c r="M29" s="59"/>
      <c r="N29" s="293">
        <v>5059.0093490054251</v>
      </c>
      <c r="O29" s="59"/>
      <c r="P29" s="293">
        <v>2531.606063291139</v>
      </c>
      <c r="Q29" s="294"/>
      <c r="S29" s="275"/>
    </row>
    <row r="30" spans="2:20" ht="12" customHeight="1" x14ac:dyDescent="0.25">
      <c r="B30" s="3"/>
      <c r="C30" s="395"/>
      <c r="D30" s="395"/>
      <c r="E30" s="113"/>
      <c r="F30" s="148"/>
      <c r="G30" s="40"/>
      <c r="H30" s="307"/>
      <c r="I30" s="307"/>
      <c r="J30" s="293"/>
      <c r="K30" s="59"/>
      <c r="L30" s="293"/>
      <c r="M30" s="59"/>
      <c r="N30" s="293"/>
      <c r="O30" s="59"/>
      <c r="P30" s="293"/>
      <c r="Q30" s="294"/>
      <c r="S30" s="275"/>
    </row>
    <row r="31" spans="2:20" ht="12" customHeight="1" x14ac:dyDescent="0.25">
      <c r="B31" s="3"/>
      <c r="C31" s="113"/>
      <c r="D31" s="113"/>
      <c r="E31" s="113"/>
      <c r="F31" s="148"/>
      <c r="G31" s="40"/>
      <c r="H31" s="307"/>
      <c r="I31" s="307"/>
      <c r="J31" s="59"/>
      <c r="K31" s="59"/>
      <c r="L31" s="59"/>
      <c r="M31" s="59"/>
      <c r="N31" s="59"/>
      <c r="O31" s="59"/>
      <c r="P31" s="59"/>
      <c r="Q31" s="294"/>
      <c r="S31" s="275"/>
    </row>
    <row r="32" spans="2:20" ht="12" customHeight="1" x14ac:dyDescent="0.25">
      <c r="B32" s="3"/>
      <c r="C32" s="395" t="s">
        <v>7</v>
      </c>
      <c r="D32" s="395"/>
      <c r="E32" s="113"/>
      <c r="F32" s="148">
        <f>J32+L32+N32+P32</f>
        <v>112221.58477797807</v>
      </c>
      <c r="G32" s="40"/>
      <c r="H32" s="307">
        <f t="shared" si="0"/>
        <v>18.234732716208825</v>
      </c>
      <c r="I32" s="307"/>
      <c r="J32" s="61">
        <f>J35+J38+J43+J46</f>
        <v>39658.835249699536</v>
      </c>
      <c r="K32" s="59"/>
      <c r="L32" s="61">
        <f>L35+L38+L43+L46</f>
        <v>127.75243902439024</v>
      </c>
      <c r="M32" s="59"/>
      <c r="N32" s="61">
        <f>N35+N38+N43+N46</f>
        <v>51964.399171438665</v>
      </c>
      <c r="O32" s="59"/>
      <c r="P32" s="61">
        <f>P35+P38+P43+P46</f>
        <v>20470.597917815485</v>
      </c>
      <c r="Q32" s="294"/>
      <c r="S32" s="275"/>
      <c r="T32" s="291"/>
    </row>
    <row r="33" spans="2:19" ht="12" customHeight="1" x14ac:dyDescent="0.25">
      <c r="B33" s="3"/>
      <c r="C33" s="395"/>
      <c r="D33" s="395"/>
      <c r="E33" s="113"/>
      <c r="F33" s="164"/>
      <c r="G33" s="182"/>
      <c r="H33" s="152"/>
      <c r="I33" s="152"/>
      <c r="J33" s="162"/>
      <c r="K33" s="162"/>
      <c r="L33" s="162"/>
      <c r="M33" s="162"/>
      <c r="N33" s="162"/>
      <c r="O33" s="162"/>
      <c r="P33" s="162"/>
      <c r="Q33" s="294"/>
      <c r="S33" s="275"/>
    </row>
    <row r="34" spans="2:19" ht="9" customHeight="1" x14ac:dyDescent="0.25">
      <c r="B34" s="3"/>
      <c r="C34" s="113"/>
      <c r="D34" s="113"/>
      <c r="E34" s="113"/>
      <c r="F34" s="164"/>
      <c r="G34" s="182"/>
      <c r="H34" s="152"/>
      <c r="I34" s="152"/>
      <c r="J34" s="162"/>
      <c r="K34" s="162"/>
      <c r="L34" s="162"/>
      <c r="M34" s="162"/>
      <c r="N34" s="162"/>
      <c r="O34" s="162"/>
      <c r="P34" s="162"/>
      <c r="S34" s="275"/>
    </row>
    <row r="35" spans="2:19" ht="12" customHeight="1" x14ac:dyDescent="0.25">
      <c r="B35" s="3"/>
      <c r="D35" s="395" t="s">
        <v>8</v>
      </c>
      <c r="E35" s="113"/>
      <c r="F35" s="164">
        <f>J35+L35+N35+P35</f>
        <v>7147.9096</v>
      </c>
      <c r="G35" s="182"/>
      <c r="H35" s="152">
        <f t="shared" si="0"/>
        <v>1.161454111466091</v>
      </c>
      <c r="I35" s="152"/>
      <c r="J35" s="150">
        <v>4429.6055999999999</v>
      </c>
      <c r="K35" s="162"/>
      <c r="L35" s="150">
        <v>0</v>
      </c>
      <c r="M35" s="162"/>
      <c r="N35" s="150">
        <v>1967.6859999999999</v>
      </c>
      <c r="O35" s="162"/>
      <c r="P35" s="150">
        <v>750.61800000000005</v>
      </c>
      <c r="Q35" s="296"/>
      <c r="S35" s="275"/>
    </row>
    <row r="36" spans="2:19" ht="12" customHeight="1" x14ac:dyDescent="0.25">
      <c r="B36" s="3"/>
      <c r="D36" s="395"/>
      <c r="E36" s="113"/>
      <c r="F36" s="164"/>
      <c r="G36" s="182"/>
      <c r="H36" s="152"/>
      <c r="I36" s="152"/>
      <c r="J36" s="162"/>
      <c r="K36" s="162"/>
      <c r="L36" s="162"/>
      <c r="M36" s="162"/>
      <c r="N36" s="162"/>
      <c r="O36" s="162"/>
      <c r="P36" s="162"/>
      <c r="Q36" s="296"/>
      <c r="S36" s="275"/>
    </row>
    <row r="37" spans="2:19" ht="10.9" customHeight="1" x14ac:dyDescent="0.25">
      <c r="B37" s="3"/>
      <c r="D37" s="113"/>
      <c r="E37" s="113"/>
      <c r="F37" s="164"/>
      <c r="G37" s="182"/>
      <c r="H37" s="152"/>
      <c r="I37" s="152"/>
      <c r="J37" s="162"/>
      <c r="K37" s="162"/>
      <c r="L37" s="162"/>
      <c r="M37" s="162"/>
      <c r="N37" s="162"/>
      <c r="O37" s="162"/>
      <c r="P37" s="162"/>
      <c r="Q37" s="296"/>
      <c r="S37" s="275"/>
    </row>
    <row r="38" spans="2:19" ht="12" customHeight="1" x14ac:dyDescent="0.25">
      <c r="B38" s="3"/>
      <c r="D38" s="395" t="s">
        <v>95</v>
      </c>
      <c r="E38" s="113"/>
      <c r="F38" s="164">
        <f>J38+L38+N38+P38</f>
        <v>24358.960000000003</v>
      </c>
      <c r="G38" s="182"/>
      <c r="H38" s="152">
        <f t="shared" si="0"/>
        <v>3.9580542880729848</v>
      </c>
      <c r="I38" s="152"/>
      <c r="J38" s="150">
        <v>23500.291000000001</v>
      </c>
      <c r="K38" s="162"/>
      <c r="L38" s="150">
        <v>72.95</v>
      </c>
      <c r="M38" s="162"/>
      <c r="N38" s="150">
        <v>717.75</v>
      </c>
      <c r="O38" s="162"/>
      <c r="P38" s="150">
        <v>67.968999999999994</v>
      </c>
      <c r="Q38" s="296"/>
      <c r="S38" s="275"/>
    </row>
    <row r="39" spans="2:19" ht="12" customHeight="1" x14ac:dyDescent="0.25">
      <c r="B39" s="3"/>
      <c r="D39" s="395"/>
      <c r="E39" s="113"/>
      <c r="F39" s="164"/>
      <c r="G39" s="182"/>
      <c r="H39" s="152"/>
      <c r="I39" s="152"/>
      <c r="J39" s="162"/>
      <c r="K39" s="162"/>
      <c r="L39" s="162"/>
      <c r="M39" s="162"/>
      <c r="N39" s="162"/>
      <c r="O39" s="162"/>
      <c r="P39" s="162"/>
      <c r="Q39" s="296"/>
      <c r="S39" s="275"/>
    </row>
    <row r="40" spans="2:19" ht="12" customHeight="1" x14ac:dyDescent="0.25">
      <c r="B40" s="3"/>
      <c r="D40" s="395"/>
      <c r="E40" s="113"/>
      <c r="F40" s="164"/>
      <c r="G40" s="182"/>
      <c r="H40" s="152"/>
      <c r="I40" s="152"/>
      <c r="J40" s="162"/>
      <c r="K40" s="162"/>
      <c r="L40" s="162"/>
      <c r="M40" s="162"/>
      <c r="N40" s="162"/>
      <c r="O40" s="162"/>
      <c r="P40" s="162"/>
      <c r="Q40" s="296"/>
      <c r="S40" s="275"/>
    </row>
    <row r="41" spans="2:19" ht="12" customHeight="1" x14ac:dyDescent="0.25">
      <c r="B41" s="3"/>
      <c r="D41" s="395"/>
      <c r="E41" s="113"/>
      <c r="F41" s="164"/>
      <c r="G41" s="182"/>
      <c r="H41" s="152"/>
      <c r="I41" s="152"/>
      <c r="J41" s="182"/>
      <c r="K41" s="198"/>
      <c r="L41" s="182"/>
      <c r="M41" s="198"/>
      <c r="N41" s="182"/>
      <c r="O41" s="162"/>
      <c r="P41" s="157"/>
      <c r="Q41" s="296"/>
      <c r="S41" s="275"/>
    </row>
    <row r="42" spans="2:19" ht="10.9" customHeight="1" x14ac:dyDescent="0.25">
      <c r="B42" s="3"/>
      <c r="D42" s="308"/>
      <c r="F42" s="164"/>
      <c r="G42" s="162"/>
      <c r="H42" s="152"/>
      <c r="I42" s="152"/>
      <c r="J42" s="162"/>
      <c r="K42" s="198"/>
      <c r="L42" s="182"/>
      <c r="M42" s="198"/>
      <c r="N42" s="182"/>
      <c r="O42" s="162"/>
      <c r="P42" s="182"/>
      <c r="Q42" s="296"/>
      <c r="S42" s="275"/>
    </row>
    <row r="43" spans="2:19" ht="12" customHeight="1" x14ac:dyDescent="0.25">
      <c r="B43" s="3"/>
      <c r="D43" s="402" t="s">
        <v>99</v>
      </c>
      <c r="F43" s="164">
        <f>J43+L43+N43+P43</f>
        <v>65604.137673913036</v>
      </c>
      <c r="G43" s="162"/>
      <c r="H43" s="152">
        <f t="shared" si="0"/>
        <v>10.659927124785373</v>
      </c>
      <c r="I43" s="152"/>
      <c r="J43" s="150">
        <v>343.87823913043474</v>
      </c>
      <c r="K43" s="162"/>
      <c r="L43" s="150">
        <v>40</v>
      </c>
      <c r="M43" s="162"/>
      <c r="N43" s="150">
        <v>46819.014260869561</v>
      </c>
      <c r="O43" s="162"/>
      <c r="P43" s="150">
        <v>18401.245173913045</v>
      </c>
      <c r="Q43" s="296"/>
      <c r="S43" s="275"/>
    </row>
    <row r="44" spans="2:19" ht="12" customHeight="1" x14ac:dyDescent="0.25">
      <c r="B44" s="3"/>
      <c r="D44" s="402"/>
      <c r="E44" s="113"/>
      <c r="F44" s="164"/>
      <c r="G44" s="182"/>
      <c r="H44" s="152"/>
      <c r="I44" s="152"/>
      <c r="J44" s="162"/>
      <c r="K44" s="162"/>
      <c r="L44" s="162"/>
      <c r="M44" s="162"/>
      <c r="N44" s="162"/>
      <c r="O44" s="162"/>
      <c r="P44" s="162"/>
      <c r="Q44" s="296"/>
      <c r="S44" s="275"/>
    </row>
    <row r="45" spans="2:19" ht="10.9" customHeight="1" x14ac:dyDescent="0.25">
      <c r="B45" s="3"/>
      <c r="D45" s="113"/>
      <c r="E45" s="113"/>
      <c r="F45" s="164"/>
      <c r="G45" s="182"/>
      <c r="H45" s="152"/>
      <c r="I45" s="152"/>
      <c r="J45" s="162"/>
      <c r="K45" s="198"/>
      <c r="L45" s="182"/>
      <c r="M45" s="198"/>
      <c r="N45" s="182"/>
      <c r="O45" s="162"/>
      <c r="P45" s="182"/>
      <c r="Q45" s="296"/>
      <c r="S45" s="275"/>
    </row>
    <row r="46" spans="2:19" ht="12" customHeight="1" x14ac:dyDescent="0.25">
      <c r="B46" s="3"/>
      <c r="D46" s="395" t="s">
        <v>100</v>
      </c>
      <c r="E46" s="113"/>
      <c r="F46" s="164">
        <f>J46+L46+N46+P46</f>
        <v>15110.577504065041</v>
      </c>
      <c r="G46" s="182"/>
      <c r="H46" s="152">
        <f t="shared" si="0"/>
        <v>2.4552971918843749</v>
      </c>
      <c r="I46" s="152"/>
      <c r="J46" s="150">
        <v>11385.060410569105</v>
      </c>
      <c r="K46" s="162"/>
      <c r="L46" s="150">
        <v>14.802439024390246</v>
      </c>
      <c r="M46" s="162"/>
      <c r="N46" s="150">
        <v>2459.9489105691059</v>
      </c>
      <c r="O46" s="162"/>
      <c r="P46" s="150">
        <v>1250.765743902439</v>
      </c>
      <c r="Q46" s="296"/>
      <c r="S46" s="275"/>
    </row>
    <row r="47" spans="2:19" ht="12" customHeight="1" x14ac:dyDescent="0.25">
      <c r="B47" s="3"/>
      <c r="D47" s="395"/>
      <c r="E47" s="113"/>
      <c r="F47" s="184"/>
      <c r="G47" s="182"/>
      <c r="H47" s="149"/>
      <c r="I47" s="149"/>
      <c r="J47" s="182"/>
      <c r="K47" s="156"/>
      <c r="L47" s="182"/>
      <c r="M47" s="156"/>
      <c r="N47" s="182"/>
      <c r="O47" s="162"/>
      <c r="P47" s="182"/>
      <c r="Q47" s="296"/>
    </row>
    <row r="48" spans="2:19" ht="8.25" customHeight="1" x14ac:dyDescent="0.25">
      <c r="B48" s="3"/>
      <c r="D48" s="113"/>
      <c r="E48" s="113"/>
      <c r="F48" s="182"/>
      <c r="G48" s="182"/>
      <c r="H48" s="149"/>
      <c r="I48" s="149"/>
      <c r="J48" s="182"/>
      <c r="K48" s="156"/>
      <c r="L48" s="182"/>
      <c r="M48" s="156"/>
      <c r="N48" s="182"/>
      <c r="O48" s="162"/>
      <c r="P48" s="182"/>
      <c r="Q48" s="296"/>
    </row>
    <row r="49" spans="2:17" ht="15" customHeight="1" thickBot="1" x14ac:dyDescent="0.3">
      <c r="B49" s="75"/>
      <c r="C49" s="288"/>
      <c r="D49" s="297"/>
      <c r="E49" s="297"/>
      <c r="F49" s="298"/>
      <c r="G49" s="298"/>
      <c r="H49" s="96"/>
      <c r="I49" s="96"/>
      <c r="J49" s="298"/>
      <c r="K49" s="96"/>
      <c r="L49" s="298"/>
      <c r="M49" s="96"/>
      <c r="N49" s="298"/>
      <c r="O49" s="299"/>
      <c r="P49" s="300"/>
      <c r="Q49" s="309"/>
    </row>
    <row r="50" spans="2:17" ht="12" customHeight="1" x14ac:dyDescent="0.25">
      <c r="B50" s="3"/>
      <c r="D50" s="226"/>
      <c r="E50" s="226"/>
      <c r="F50" s="301"/>
      <c r="G50" s="301"/>
      <c r="H50" s="210"/>
      <c r="I50" s="210"/>
      <c r="J50" s="301"/>
      <c r="K50" s="210"/>
      <c r="L50" s="301"/>
      <c r="M50" s="210"/>
      <c r="N50" s="301"/>
      <c r="O50" s="302"/>
      <c r="P50" s="303"/>
      <c r="Q50" s="296"/>
    </row>
    <row r="54" spans="2:17" ht="27.75" customHeight="1" x14ac:dyDescent="0.25"/>
  </sheetData>
  <mergeCells count="18">
    <mergeCell ref="B2:Q2"/>
    <mergeCell ref="B3:Q3"/>
    <mergeCell ref="C6:D7"/>
    <mergeCell ref="F6:H7"/>
    <mergeCell ref="J6:J9"/>
    <mergeCell ref="L6:L12"/>
    <mergeCell ref="N6:N11"/>
    <mergeCell ref="P6:P12"/>
    <mergeCell ref="D35:D36"/>
    <mergeCell ref="D38:D41"/>
    <mergeCell ref="D43:D44"/>
    <mergeCell ref="D46:D47"/>
    <mergeCell ref="C16:D16"/>
    <mergeCell ref="C20:D21"/>
    <mergeCell ref="C23:D24"/>
    <mergeCell ref="C26:D27"/>
    <mergeCell ref="C29:D30"/>
    <mergeCell ref="C32:D3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16CCF-DB28-4620-ABA6-160350F79D9F}">
  <sheetPr>
    <tabColor rgb="FF006666"/>
  </sheetPr>
  <dimension ref="B1:U54"/>
  <sheetViews>
    <sheetView topLeftCell="A15" zoomScaleNormal="100" zoomScaleSheetLayoutView="160" workbookViewId="0">
      <selection activeCell="D48" sqref="D48"/>
    </sheetView>
  </sheetViews>
  <sheetFormatPr defaultColWidth="8.85546875" defaultRowHeight="15" x14ac:dyDescent="0.25"/>
  <cols>
    <col min="1" max="1" width="9.140625" style="121" customWidth="1"/>
    <col min="2" max="2" width="1.7109375" style="121" customWidth="1"/>
    <col min="3" max="3" width="2.7109375" style="121" customWidth="1"/>
    <col min="4" max="4" width="41.42578125" style="121" customWidth="1"/>
    <col min="5" max="5" width="3.5703125" style="121" customWidth="1"/>
    <col min="6" max="6" width="12.42578125" style="121" customWidth="1"/>
    <col min="7" max="7" width="1.7109375" style="121" customWidth="1"/>
    <col min="8" max="8" width="5.7109375" style="121" customWidth="1"/>
    <col min="9" max="9" width="3.7109375" style="121" customWidth="1"/>
    <col min="10" max="10" width="12.28515625" style="121" customWidth="1"/>
    <col min="11" max="11" width="3.7109375" style="121" customWidth="1"/>
    <col min="12" max="12" width="15.5703125" style="121" customWidth="1"/>
    <col min="13" max="13" width="3.7109375" style="121" customWidth="1"/>
    <col min="14" max="14" width="12.28515625" style="121" customWidth="1"/>
    <col min="15" max="15" width="3.7109375" style="121" customWidth="1"/>
    <col min="16" max="16" width="12.28515625" style="121" customWidth="1"/>
    <col min="17" max="17" width="4.5703125" style="121" customWidth="1"/>
    <col min="18" max="18" width="3.140625" style="121" customWidth="1"/>
    <col min="19" max="20" width="8.85546875" style="121"/>
    <col min="21" max="21" width="10.5703125" style="121" bestFit="1" customWidth="1"/>
    <col min="22" max="16384" width="8.85546875" style="121"/>
  </cols>
  <sheetData>
    <row r="1" spans="2:21" ht="12" customHeight="1" x14ac:dyDescent="0.25"/>
    <row r="2" spans="2:21" ht="12" customHeight="1" x14ac:dyDescent="0.25">
      <c r="B2" s="404" t="s">
        <v>101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286"/>
    </row>
    <row r="3" spans="2:21" ht="12" customHeight="1" x14ac:dyDescent="0.25">
      <c r="B3" s="400" t="s">
        <v>102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287"/>
    </row>
    <row r="4" spans="2:21" ht="10.15" customHeight="1" thickBot="1" x14ac:dyDescent="0.3"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</row>
    <row r="5" spans="2:21" ht="6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P5" s="3"/>
    </row>
    <row r="6" spans="2:21" ht="12" customHeight="1" x14ac:dyDescent="0.25">
      <c r="B6" s="3"/>
      <c r="C6" s="396" t="s">
        <v>2</v>
      </c>
      <c r="D6" s="396"/>
      <c r="E6" s="114"/>
      <c r="F6" s="423" t="s">
        <v>89</v>
      </c>
      <c r="G6" s="423"/>
      <c r="H6" s="423"/>
      <c r="I6" s="8"/>
      <c r="J6" s="409" t="s">
        <v>90</v>
      </c>
      <c r="K6" s="7"/>
      <c r="L6" s="409" t="s">
        <v>91</v>
      </c>
      <c r="M6" s="7"/>
      <c r="N6" s="424" t="s">
        <v>92</v>
      </c>
      <c r="O6" s="226"/>
      <c r="P6" s="424" t="s">
        <v>93</v>
      </c>
    </row>
    <row r="7" spans="2:21" ht="12" customHeight="1" x14ac:dyDescent="0.25">
      <c r="B7" s="3"/>
      <c r="C7" s="396"/>
      <c r="D7" s="396"/>
      <c r="E7" s="114"/>
      <c r="F7" s="423"/>
      <c r="G7" s="423"/>
      <c r="H7" s="423"/>
      <c r="I7" s="8"/>
      <c r="J7" s="409"/>
      <c r="K7" s="7"/>
      <c r="L7" s="409"/>
      <c r="M7" s="7"/>
      <c r="N7" s="424"/>
      <c r="O7" s="310"/>
      <c r="P7" s="424"/>
    </row>
    <row r="8" spans="2:21" ht="12" customHeight="1" x14ac:dyDescent="0.25">
      <c r="B8" s="3"/>
      <c r="C8" s="114"/>
      <c r="D8" s="114"/>
      <c r="E8" s="114"/>
      <c r="F8" s="117"/>
      <c r="G8" s="117"/>
      <c r="H8" s="9"/>
      <c r="I8" s="9"/>
      <c r="J8" s="409"/>
      <c r="K8" s="7"/>
      <c r="L8" s="409"/>
      <c r="M8" s="7"/>
      <c r="N8" s="424"/>
      <c r="O8" s="310"/>
      <c r="P8" s="424"/>
    </row>
    <row r="9" spans="2:21" ht="12" customHeight="1" x14ac:dyDescent="0.25">
      <c r="B9" s="3"/>
      <c r="C9" s="114"/>
      <c r="D9" s="114"/>
      <c r="E9" s="114"/>
      <c r="F9" s="117"/>
      <c r="G9" s="117"/>
      <c r="H9" s="9"/>
      <c r="I9" s="9"/>
      <c r="J9" s="409"/>
      <c r="K9" s="7"/>
      <c r="L9" s="409"/>
      <c r="M9" s="7"/>
      <c r="N9" s="424"/>
      <c r="O9" s="310"/>
      <c r="P9" s="424"/>
    </row>
    <row r="10" spans="2:21" ht="12" customHeight="1" x14ac:dyDescent="0.25">
      <c r="B10" s="3"/>
      <c r="C10" s="114"/>
      <c r="D10" s="114"/>
      <c r="E10" s="114"/>
      <c r="F10" s="117"/>
      <c r="G10" s="117"/>
      <c r="H10" s="9"/>
      <c r="I10" s="9"/>
      <c r="J10" s="7"/>
      <c r="K10" s="7"/>
      <c r="L10" s="409"/>
      <c r="M10" s="7"/>
      <c r="N10" s="424"/>
      <c r="O10" s="310"/>
      <c r="P10" s="424"/>
    </row>
    <row r="11" spans="2:21" ht="12" customHeight="1" x14ac:dyDescent="0.25">
      <c r="B11" s="3"/>
      <c r="C11" s="114"/>
      <c r="D11" s="114"/>
      <c r="E11" s="114"/>
      <c r="F11" s="117"/>
      <c r="G11" s="117"/>
      <c r="H11" s="9"/>
      <c r="I11" s="9"/>
      <c r="J11" s="7"/>
      <c r="K11" s="7"/>
      <c r="L11" s="409"/>
      <c r="M11" s="7"/>
      <c r="N11" s="424"/>
      <c r="O11" s="310"/>
      <c r="P11" s="424"/>
    </row>
    <row r="12" spans="2:21" ht="12" customHeight="1" x14ac:dyDescent="0.25">
      <c r="B12" s="3"/>
      <c r="C12" s="114"/>
      <c r="D12" s="114"/>
      <c r="E12" s="114"/>
      <c r="F12" s="117"/>
      <c r="G12" s="117"/>
      <c r="H12" s="9"/>
      <c r="I12" s="9"/>
      <c r="J12" s="7"/>
      <c r="K12" s="7"/>
      <c r="L12" s="409"/>
      <c r="M12" s="7"/>
      <c r="N12" s="7"/>
      <c r="O12" s="310"/>
      <c r="P12" s="424"/>
    </row>
    <row r="13" spans="2:21" ht="12" customHeight="1" x14ac:dyDescent="0.25">
      <c r="B13" s="3"/>
      <c r="C13" s="114"/>
      <c r="D13" s="114"/>
      <c r="E13" s="114"/>
      <c r="F13" s="173" t="s">
        <v>0</v>
      </c>
      <c r="G13" s="173"/>
      <c r="H13" s="173" t="s">
        <v>1</v>
      </c>
      <c r="I13" s="173"/>
      <c r="J13" s="173" t="s">
        <v>0</v>
      </c>
      <c r="K13" s="173"/>
      <c r="L13" s="173" t="s">
        <v>0</v>
      </c>
      <c r="M13" s="173"/>
      <c r="N13" s="173" t="s">
        <v>0</v>
      </c>
      <c r="P13" s="173" t="s">
        <v>0</v>
      </c>
    </row>
    <row r="14" spans="2:21" ht="6" customHeight="1" thickBot="1" x14ac:dyDescent="0.3">
      <c r="B14" s="75"/>
      <c r="C14" s="77"/>
      <c r="D14" s="77"/>
      <c r="E14" s="77"/>
      <c r="F14" s="176"/>
      <c r="G14" s="176"/>
      <c r="H14" s="311"/>
      <c r="I14" s="311"/>
      <c r="J14" s="176"/>
      <c r="K14" s="176"/>
      <c r="L14" s="176"/>
      <c r="M14" s="176"/>
      <c r="N14" s="176"/>
      <c r="O14" s="288"/>
      <c r="P14" s="176"/>
    </row>
    <row r="15" spans="2:21" ht="6" customHeight="1" x14ac:dyDescent="0.25">
      <c r="B15" s="3"/>
      <c r="C15" s="114"/>
      <c r="D15" s="114"/>
      <c r="E15" s="114"/>
      <c r="F15" s="259"/>
      <c r="G15" s="259"/>
      <c r="H15" s="259"/>
      <c r="I15" s="259"/>
      <c r="J15" s="259"/>
      <c r="K15" s="259"/>
      <c r="L15" s="259"/>
      <c r="M15" s="259"/>
      <c r="N15" s="259"/>
    </row>
    <row r="16" spans="2:21" ht="21.95" customHeight="1" x14ac:dyDescent="0.25">
      <c r="B16" s="3"/>
      <c r="C16" s="398" t="s">
        <v>3</v>
      </c>
      <c r="D16" s="398"/>
      <c r="E16" s="116"/>
      <c r="F16" s="61">
        <f>F20+F23+F26+F29+F32</f>
        <v>1594738.5249044907</v>
      </c>
      <c r="G16" s="40"/>
      <c r="H16" s="262">
        <f>F16/F16*100</f>
        <v>100</v>
      </c>
      <c r="I16" s="262"/>
      <c r="J16" s="61">
        <f>J20+J23+J26+J29+J32</f>
        <v>321637.48992808763</v>
      </c>
      <c r="K16" s="61"/>
      <c r="L16" s="61">
        <f>L20+L23+L26+L29+L32</f>
        <v>30814.226829568535</v>
      </c>
      <c r="M16" s="61"/>
      <c r="N16" s="61">
        <f>N20+N23+N26+N29+N32</f>
        <v>1122399.4064075425</v>
      </c>
      <c r="O16" s="61"/>
      <c r="P16" s="61">
        <f>P20+P23+P26+P29+P32</f>
        <v>119887.40173929207</v>
      </c>
      <c r="U16" s="291"/>
    </row>
    <row r="17" spans="2:17" ht="12" customHeight="1" x14ac:dyDescent="0.25">
      <c r="B17" s="3"/>
      <c r="C17" s="140" t="s">
        <v>1</v>
      </c>
      <c r="D17" s="140"/>
      <c r="E17" s="140"/>
      <c r="F17" s="262">
        <f>F16/F16*100</f>
        <v>100</v>
      </c>
      <c r="G17" s="262"/>
      <c r="H17" s="173"/>
      <c r="I17" s="173"/>
      <c r="J17" s="262">
        <f>J16/F16*100</f>
        <v>20.168666204847003</v>
      </c>
      <c r="K17" s="41"/>
      <c r="L17" s="262">
        <f>L16/F16*100</f>
        <v>1.932243207795711</v>
      </c>
      <c r="M17" s="40"/>
      <c r="N17" s="262">
        <f>N16/F16*100</f>
        <v>70.38140666193307</v>
      </c>
      <c r="O17" s="162"/>
      <c r="P17" s="262">
        <f>P16/F16*100</f>
        <v>7.5176839254242109</v>
      </c>
    </row>
    <row r="18" spans="2:17" ht="6" customHeight="1" thickBot="1" x14ac:dyDescent="0.3">
      <c r="B18" s="75"/>
      <c r="C18" s="143"/>
      <c r="D18" s="143"/>
      <c r="E18" s="143"/>
      <c r="F18" s="268"/>
      <c r="G18" s="268"/>
      <c r="H18" s="176"/>
      <c r="I18" s="176"/>
      <c r="J18" s="175"/>
      <c r="K18" s="175"/>
      <c r="L18" s="175"/>
      <c r="M18" s="175"/>
      <c r="N18" s="175"/>
      <c r="O18" s="266"/>
      <c r="P18" s="292"/>
    </row>
    <row r="19" spans="2:17" ht="12" customHeight="1" x14ac:dyDescent="0.25">
      <c r="B19" s="3"/>
      <c r="C19" s="140"/>
      <c r="D19" s="140"/>
      <c r="E19" s="140"/>
      <c r="F19" s="173"/>
      <c r="G19" s="173"/>
      <c r="H19" s="173"/>
      <c r="I19" s="173"/>
      <c r="J19" s="173"/>
      <c r="K19" s="173"/>
      <c r="L19" s="173"/>
      <c r="M19" s="173"/>
      <c r="N19" s="173"/>
      <c r="O19" s="162"/>
      <c r="P19" s="180"/>
    </row>
    <row r="20" spans="2:17" ht="12" customHeight="1" x14ac:dyDescent="0.25">
      <c r="B20" s="3"/>
      <c r="C20" s="402" t="s">
        <v>19</v>
      </c>
      <c r="D20" s="402"/>
      <c r="E20" s="118"/>
      <c r="F20" s="61">
        <f>J20+L20+N20+P20</f>
        <v>13262.507902304278</v>
      </c>
      <c r="G20" s="40"/>
      <c r="H20" s="171">
        <f>F20/$F$16*100</f>
        <v>0.8316415321501418</v>
      </c>
      <c r="I20" s="171"/>
      <c r="J20" s="293">
        <v>7089.6766632099479</v>
      </c>
      <c r="K20" s="59"/>
      <c r="L20" s="293">
        <v>1872.1985137126173</v>
      </c>
      <c r="M20" s="59"/>
      <c r="N20" s="293">
        <v>3104.5928667108051</v>
      </c>
      <c r="O20" s="59"/>
      <c r="P20" s="293">
        <v>1196.0398586709068</v>
      </c>
      <c r="Q20" s="294"/>
    </row>
    <row r="21" spans="2:17" ht="12" customHeight="1" x14ac:dyDescent="0.25">
      <c r="B21" s="3"/>
      <c r="C21" s="402"/>
      <c r="D21" s="402"/>
      <c r="E21" s="118"/>
      <c r="F21" s="61"/>
      <c r="G21" s="40"/>
      <c r="H21" s="171"/>
      <c r="I21" s="171"/>
      <c r="J21" s="59"/>
      <c r="K21" s="59"/>
      <c r="L21" s="59"/>
      <c r="M21" s="59"/>
      <c r="N21" s="59"/>
      <c r="O21" s="59"/>
      <c r="P21" s="59"/>
      <c r="Q21" s="294"/>
    </row>
    <row r="22" spans="2:17" ht="12" customHeight="1" x14ac:dyDescent="0.25">
      <c r="B22" s="3"/>
      <c r="C22" s="118"/>
      <c r="D22" s="118"/>
      <c r="E22" s="118"/>
      <c r="F22" s="61"/>
      <c r="G22" s="40"/>
      <c r="H22" s="171"/>
      <c r="I22" s="171"/>
      <c r="J22" s="59"/>
      <c r="K22" s="59"/>
      <c r="L22" s="59"/>
      <c r="M22" s="59"/>
      <c r="N22" s="59"/>
      <c r="O22" s="59"/>
      <c r="P22" s="59"/>
      <c r="Q22" s="294"/>
    </row>
    <row r="23" spans="2:17" ht="12" customHeight="1" x14ac:dyDescent="0.25">
      <c r="B23" s="3"/>
      <c r="C23" s="402" t="s">
        <v>94</v>
      </c>
      <c r="D23" s="402"/>
      <c r="E23" s="118"/>
      <c r="F23" s="61">
        <f>J23+L23+N23+P23</f>
        <v>77905.388833333331</v>
      </c>
      <c r="G23" s="40"/>
      <c r="H23" s="171">
        <f t="shared" ref="H23:H46" si="0">F23/$F$16*100</f>
        <v>4.8851512405771418</v>
      </c>
      <c r="I23" s="171"/>
      <c r="J23" s="293">
        <v>29102.850440476192</v>
      </c>
      <c r="K23" s="59"/>
      <c r="L23" s="293">
        <v>823.55</v>
      </c>
      <c r="M23" s="59"/>
      <c r="N23" s="293">
        <v>33222.275267857141</v>
      </c>
      <c r="O23" s="59"/>
      <c r="P23" s="293">
        <v>14756.713125</v>
      </c>
      <c r="Q23" s="294"/>
    </row>
    <row r="24" spans="2:17" ht="12" customHeight="1" x14ac:dyDescent="0.25">
      <c r="B24" s="3"/>
      <c r="C24" s="402"/>
      <c r="D24" s="402"/>
      <c r="E24" s="118"/>
      <c r="F24" s="61"/>
      <c r="G24" s="40"/>
      <c r="H24" s="171"/>
      <c r="I24" s="171"/>
      <c r="J24" s="59"/>
      <c r="K24" s="59"/>
      <c r="L24" s="59"/>
      <c r="M24" s="59"/>
      <c r="N24" s="59"/>
      <c r="O24" s="59"/>
      <c r="P24" s="59"/>
      <c r="Q24" s="294"/>
    </row>
    <row r="25" spans="2:17" ht="12" customHeight="1" x14ac:dyDescent="0.25">
      <c r="B25" s="3"/>
      <c r="C25" s="118"/>
      <c r="D25" s="118"/>
      <c r="E25" s="118"/>
      <c r="F25" s="61"/>
      <c r="G25" s="40"/>
      <c r="H25" s="171"/>
      <c r="I25" s="171"/>
      <c r="J25" s="59"/>
      <c r="K25" s="59"/>
      <c r="L25" s="59"/>
      <c r="M25" s="59"/>
      <c r="N25" s="59"/>
      <c r="O25" s="59"/>
      <c r="P25" s="59"/>
      <c r="Q25" s="294"/>
    </row>
    <row r="26" spans="2:17" ht="12" customHeight="1" x14ac:dyDescent="0.25">
      <c r="B26" s="3"/>
      <c r="C26" s="395" t="s">
        <v>5</v>
      </c>
      <c r="D26" s="395"/>
      <c r="E26" s="113"/>
      <c r="F26" s="61">
        <f>J26+L26+N26+P26</f>
        <v>1388810.5362570158</v>
      </c>
      <c r="G26" s="40"/>
      <c r="H26" s="171">
        <f t="shared" si="0"/>
        <v>87.087037440209329</v>
      </c>
      <c r="I26" s="171"/>
      <c r="J26" s="293">
        <v>223651.80756410191</v>
      </c>
      <c r="K26" s="59"/>
      <c r="L26" s="293">
        <v>25562.336541152359</v>
      </c>
      <c r="M26" s="59"/>
      <c r="N26" s="293">
        <v>1053813.835739586</v>
      </c>
      <c r="O26" s="59"/>
      <c r="P26" s="293">
        <v>85782.556412175574</v>
      </c>
      <c r="Q26" s="294"/>
    </row>
    <row r="27" spans="2:17" ht="12" customHeight="1" x14ac:dyDescent="0.25">
      <c r="B27" s="3"/>
      <c r="C27" s="395"/>
      <c r="D27" s="395"/>
      <c r="E27" s="113"/>
      <c r="F27" s="61"/>
      <c r="G27" s="40"/>
      <c r="H27" s="171"/>
      <c r="I27" s="171"/>
      <c r="J27" s="59"/>
      <c r="K27" s="59"/>
      <c r="L27" s="59"/>
      <c r="M27" s="59"/>
      <c r="N27" s="59"/>
      <c r="O27" s="59"/>
      <c r="P27" s="59"/>
      <c r="Q27" s="294"/>
    </row>
    <row r="28" spans="2:17" ht="12" customHeight="1" x14ac:dyDescent="0.25">
      <c r="B28" s="3"/>
      <c r="C28" s="113"/>
      <c r="D28" s="113"/>
      <c r="E28" s="113"/>
      <c r="F28" s="61"/>
      <c r="G28" s="40"/>
      <c r="H28" s="171"/>
      <c r="I28" s="171"/>
      <c r="J28" s="59"/>
      <c r="K28" s="59"/>
      <c r="L28" s="59"/>
      <c r="M28" s="59"/>
      <c r="N28" s="59"/>
      <c r="O28" s="59"/>
      <c r="P28" s="59"/>
      <c r="Q28" s="294"/>
    </row>
    <row r="29" spans="2:17" ht="12" customHeight="1" x14ac:dyDescent="0.25">
      <c r="B29" s="3"/>
      <c r="C29" s="395" t="s">
        <v>6</v>
      </c>
      <c r="D29" s="395"/>
      <c r="E29" s="113"/>
      <c r="F29" s="61">
        <f>J29+L29+N29+P29</f>
        <v>37969.478936578329</v>
      </c>
      <c r="G29" s="40"/>
      <c r="H29" s="171">
        <f t="shared" si="0"/>
        <v>2.3809219093677023</v>
      </c>
      <c r="I29" s="171"/>
      <c r="J29" s="293">
        <v>18817.036794357511</v>
      </c>
      <c r="K29" s="59"/>
      <c r="L29" s="293">
        <v>1586.7019610389611</v>
      </c>
      <c r="M29" s="59"/>
      <c r="N29" s="293">
        <v>10536.632736286994</v>
      </c>
      <c r="O29" s="59"/>
      <c r="P29" s="293">
        <v>7029.107444894863</v>
      </c>
      <c r="Q29" s="294"/>
    </row>
    <row r="30" spans="2:17" ht="12" customHeight="1" x14ac:dyDescent="0.25">
      <c r="B30" s="3"/>
      <c r="C30" s="395"/>
      <c r="D30" s="395"/>
      <c r="E30" s="113"/>
      <c r="F30" s="189"/>
      <c r="G30" s="182"/>
      <c r="H30" s="215"/>
      <c r="I30" s="215"/>
      <c r="J30" s="293"/>
      <c r="K30" s="59"/>
      <c r="L30" s="293"/>
      <c r="M30" s="59"/>
      <c r="N30" s="293"/>
      <c r="O30" s="59"/>
      <c r="P30" s="293"/>
      <c r="Q30" s="294"/>
    </row>
    <row r="31" spans="2:17" ht="12" customHeight="1" x14ac:dyDescent="0.25">
      <c r="B31" s="3"/>
      <c r="C31" s="113"/>
      <c r="D31" s="113"/>
      <c r="E31" s="113"/>
      <c r="F31" s="189"/>
      <c r="G31" s="182"/>
      <c r="H31" s="215"/>
      <c r="I31" s="215"/>
      <c r="J31" s="59"/>
      <c r="K31" s="59"/>
      <c r="L31" s="59"/>
      <c r="M31" s="59"/>
      <c r="N31" s="59"/>
      <c r="O31" s="59"/>
      <c r="P31" s="59"/>
      <c r="Q31" s="294"/>
    </row>
    <row r="32" spans="2:17" ht="12" customHeight="1" x14ac:dyDescent="0.25">
      <c r="B32" s="3"/>
      <c r="C32" s="395" t="s">
        <v>7</v>
      </c>
      <c r="D32" s="395"/>
      <c r="E32" s="113"/>
      <c r="F32" s="61">
        <f>J32+L32+N32+P32</f>
        <v>76790.612975258802</v>
      </c>
      <c r="G32" s="40"/>
      <c r="H32" s="171">
        <f t="shared" si="0"/>
        <v>4.8152478776956746</v>
      </c>
      <c r="I32" s="171"/>
      <c r="J32" s="61">
        <f>J35+J38+J43+J46</f>
        <v>42976.118465942025</v>
      </c>
      <c r="K32" s="59"/>
      <c r="L32" s="61">
        <f>L35+L38+L43+L46</f>
        <v>969.43981366459627</v>
      </c>
      <c r="M32" s="59"/>
      <c r="N32" s="61">
        <f>N35+N38+N43+N46</f>
        <v>21722.069797101449</v>
      </c>
      <c r="O32" s="59"/>
      <c r="P32" s="61">
        <f>P35+P38+P43+P46</f>
        <v>11122.984898550725</v>
      </c>
      <c r="Q32" s="294"/>
    </row>
    <row r="33" spans="2:17" ht="12" customHeight="1" x14ac:dyDescent="0.25">
      <c r="B33" s="3"/>
      <c r="C33" s="395"/>
      <c r="D33" s="395"/>
      <c r="E33" s="113"/>
      <c r="F33" s="189"/>
      <c r="G33" s="182"/>
      <c r="H33" s="215"/>
      <c r="I33" s="215"/>
      <c r="J33" s="162"/>
      <c r="K33" s="162"/>
      <c r="L33" s="162"/>
      <c r="M33" s="162"/>
      <c r="N33" s="162"/>
      <c r="O33" s="162"/>
      <c r="P33" s="162"/>
      <c r="Q33" s="294"/>
    </row>
    <row r="34" spans="2:17" ht="9" customHeight="1" x14ac:dyDescent="0.25">
      <c r="B34" s="3"/>
      <c r="C34" s="113"/>
      <c r="D34" s="113"/>
      <c r="E34" s="113"/>
      <c r="F34" s="189"/>
      <c r="G34" s="182"/>
      <c r="H34" s="215"/>
      <c r="I34" s="215"/>
      <c r="J34" s="162"/>
      <c r="K34" s="162"/>
      <c r="L34" s="162"/>
      <c r="M34" s="162"/>
      <c r="N34" s="162"/>
      <c r="O34" s="162"/>
      <c r="P34" s="162"/>
    </row>
    <row r="35" spans="2:17" ht="12" customHeight="1" x14ac:dyDescent="0.25">
      <c r="B35" s="3"/>
      <c r="D35" s="395" t="s">
        <v>8</v>
      </c>
      <c r="E35" s="113"/>
      <c r="F35" s="189">
        <f>J35+L35+N35+P35</f>
        <v>9825.3954666666668</v>
      </c>
      <c r="G35" s="182"/>
      <c r="H35" s="215">
        <f t="shared" si="0"/>
        <v>0.61611325701529107</v>
      </c>
      <c r="I35" s="215"/>
      <c r="J35" s="150">
        <v>2953.3261333333335</v>
      </c>
      <c r="K35" s="162"/>
      <c r="L35" s="150">
        <v>0</v>
      </c>
      <c r="M35" s="162"/>
      <c r="N35" s="150">
        <v>2394.3803333333331</v>
      </c>
      <c r="O35" s="162"/>
      <c r="P35" s="150">
        <v>4477.6890000000003</v>
      </c>
      <c r="Q35" s="296"/>
    </row>
    <row r="36" spans="2:17" ht="12" customHeight="1" x14ac:dyDescent="0.25">
      <c r="B36" s="3"/>
      <c r="D36" s="395"/>
      <c r="E36" s="113"/>
      <c r="F36" s="189"/>
      <c r="G36" s="182"/>
      <c r="H36" s="215"/>
      <c r="I36" s="215"/>
      <c r="J36" s="162"/>
      <c r="K36" s="162"/>
      <c r="L36" s="162"/>
      <c r="M36" s="162"/>
      <c r="N36" s="162"/>
      <c r="O36" s="162"/>
      <c r="P36" s="162"/>
      <c r="Q36" s="296"/>
    </row>
    <row r="37" spans="2:17" ht="10.9" customHeight="1" x14ac:dyDescent="0.25">
      <c r="B37" s="3"/>
      <c r="D37" s="113"/>
      <c r="E37" s="113"/>
      <c r="F37" s="189"/>
      <c r="G37" s="182"/>
      <c r="H37" s="215"/>
      <c r="I37" s="215"/>
      <c r="J37" s="162"/>
      <c r="K37" s="162"/>
      <c r="L37" s="162"/>
      <c r="M37" s="162"/>
      <c r="N37" s="162"/>
      <c r="O37" s="162"/>
      <c r="P37" s="162"/>
      <c r="Q37" s="296"/>
    </row>
    <row r="38" spans="2:17" ht="12" customHeight="1" x14ac:dyDescent="0.25">
      <c r="B38" s="3"/>
      <c r="D38" s="395" t="s">
        <v>95</v>
      </c>
      <c r="E38" s="113"/>
      <c r="F38" s="189">
        <f>J38+L38+N38+P38</f>
        <v>27815.563300000002</v>
      </c>
      <c r="G38" s="182"/>
      <c r="H38" s="215">
        <f t="shared" si="0"/>
        <v>1.7442083994092941</v>
      </c>
      <c r="I38" s="215"/>
      <c r="J38" s="150">
        <v>15416.948550000001</v>
      </c>
      <c r="K38" s="162"/>
      <c r="L38" s="150">
        <v>503.26</v>
      </c>
      <c r="M38" s="162"/>
      <c r="N38" s="150">
        <v>8990.3907500000005</v>
      </c>
      <c r="O38" s="162"/>
      <c r="P38" s="150">
        <v>2904.9639999999999</v>
      </c>
      <c r="Q38" s="296"/>
    </row>
    <row r="39" spans="2:17" ht="12" customHeight="1" x14ac:dyDescent="0.25">
      <c r="B39" s="3"/>
      <c r="D39" s="395"/>
      <c r="E39" s="113"/>
      <c r="F39" s="189"/>
      <c r="G39" s="182"/>
      <c r="H39" s="215"/>
      <c r="I39" s="215"/>
      <c r="J39" s="162"/>
      <c r="K39" s="162"/>
      <c r="L39" s="162"/>
      <c r="M39" s="162"/>
      <c r="N39" s="162"/>
      <c r="O39" s="162"/>
      <c r="P39" s="162"/>
      <c r="Q39" s="296"/>
    </row>
    <row r="40" spans="2:17" ht="12" customHeight="1" x14ac:dyDescent="0.25">
      <c r="B40" s="3"/>
      <c r="D40" s="395"/>
      <c r="E40" s="113"/>
      <c r="F40" s="189"/>
      <c r="G40" s="182"/>
      <c r="H40" s="215"/>
      <c r="I40" s="215"/>
      <c r="J40" s="162"/>
      <c r="K40" s="162"/>
      <c r="L40" s="162"/>
      <c r="M40" s="162"/>
      <c r="N40" s="162"/>
      <c r="O40" s="162"/>
      <c r="P40" s="162"/>
      <c r="Q40" s="296"/>
    </row>
    <row r="41" spans="2:17" ht="12" customHeight="1" x14ac:dyDescent="0.25">
      <c r="B41" s="3"/>
      <c r="D41" s="395"/>
      <c r="E41" s="113"/>
      <c r="F41" s="189"/>
      <c r="G41" s="182"/>
      <c r="H41" s="215"/>
      <c r="I41" s="215"/>
      <c r="J41" s="182"/>
      <c r="K41" s="198"/>
      <c r="L41" s="182"/>
      <c r="M41" s="198"/>
      <c r="N41" s="182"/>
      <c r="O41" s="162"/>
      <c r="P41" s="157"/>
      <c r="Q41" s="296"/>
    </row>
    <row r="42" spans="2:17" ht="10.9" customHeight="1" x14ac:dyDescent="0.25">
      <c r="B42" s="3"/>
      <c r="D42" s="308"/>
      <c r="F42" s="189"/>
      <c r="G42" s="162"/>
      <c r="H42" s="215"/>
      <c r="I42" s="215"/>
      <c r="J42" s="162"/>
      <c r="K42" s="162"/>
      <c r="L42" s="162"/>
      <c r="M42" s="162"/>
      <c r="N42" s="162"/>
      <c r="O42" s="162"/>
      <c r="P42" s="162"/>
      <c r="Q42" s="296"/>
    </row>
    <row r="43" spans="2:17" ht="12" customHeight="1" x14ac:dyDescent="0.25">
      <c r="B43" s="3"/>
      <c r="D43" s="402" t="s">
        <v>99</v>
      </c>
      <c r="E43" s="113"/>
      <c r="F43" s="189">
        <f>J43+L43+N43+P43</f>
        <v>22803.092291925466</v>
      </c>
      <c r="G43" s="162"/>
      <c r="H43" s="215">
        <f t="shared" si="0"/>
        <v>1.4298953675362642</v>
      </c>
      <c r="I43" s="215"/>
      <c r="J43" s="150">
        <v>15803.477282608697</v>
      </c>
      <c r="K43" s="162"/>
      <c r="L43" s="150">
        <v>37.94981366459627</v>
      </c>
      <c r="M43" s="162"/>
      <c r="N43" s="150">
        <v>6702.7396304347812</v>
      </c>
      <c r="O43" s="162"/>
      <c r="P43" s="150">
        <v>258.92556521739129</v>
      </c>
      <c r="Q43" s="296"/>
    </row>
    <row r="44" spans="2:17" ht="12" customHeight="1" x14ac:dyDescent="0.25">
      <c r="B44" s="3"/>
      <c r="D44" s="402"/>
      <c r="E44" s="113"/>
      <c r="F44" s="189"/>
      <c r="G44" s="182"/>
      <c r="H44" s="215"/>
      <c r="I44" s="215"/>
      <c r="J44" s="162"/>
      <c r="K44" s="162"/>
      <c r="L44" s="162"/>
      <c r="M44" s="162"/>
      <c r="N44" s="162"/>
      <c r="O44" s="162"/>
      <c r="P44" s="162"/>
      <c r="Q44" s="296"/>
    </row>
    <row r="45" spans="2:17" ht="10.9" customHeight="1" x14ac:dyDescent="0.25">
      <c r="B45" s="3"/>
      <c r="D45" s="113"/>
      <c r="E45" s="113"/>
      <c r="F45" s="189"/>
      <c r="G45" s="182"/>
      <c r="H45" s="215"/>
      <c r="I45" s="215"/>
      <c r="J45" s="182"/>
      <c r="K45" s="198"/>
      <c r="L45" s="182"/>
      <c r="M45" s="198"/>
      <c r="N45" s="182"/>
      <c r="O45" s="162"/>
      <c r="P45" s="182"/>
      <c r="Q45" s="296"/>
    </row>
    <row r="46" spans="2:17" ht="12" customHeight="1" x14ac:dyDescent="0.25">
      <c r="B46" s="3"/>
      <c r="D46" s="396" t="s">
        <v>103</v>
      </c>
      <c r="E46" s="113"/>
      <c r="F46" s="189">
        <f>J46+L46+N46+P46</f>
        <v>16346.561916666666</v>
      </c>
      <c r="G46" s="182"/>
      <c r="H46" s="215">
        <f t="shared" si="0"/>
        <v>1.0250308537348256</v>
      </c>
      <c r="I46" s="215"/>
      <c r="J46" s="150">
        <v>8802.3665000000001</v>
      </c>
      <c r="K46" s="162"/>
      <c r="L46" s="150">
        <v>428.23</v>
      </c>
      <c r="M46" s="162"/>
      <c r="N46" s="150">
        <v>3634.5590833333331</v>
      </c>
      <c r="O46" s="162"/>
      <c r="P46" s="150">
        <v>3481.4063333333334</v>
      </c>
      <c r="Q46" s="296"/>
    </row>
    <row r="47" spans="2:17" ht="12" customHeight="1" x14ac:dyDescent="0.25">
      <c r="B47" s="3"/>
      <c r="D47" s="396"/>
      <c r="E47" s="113"/>
      <c r="F47" s="182"/>
      <c r="G47" s="182"/>
      <c r="H47" s="202"/>
      <c r="I47" s="202"/>
      <c r="J47" s="182"/>
      <c r="K47" s="198"/>
      <c r="L47" s="182"/>
      <c r="M47" s="198"/>
      <c r="N47" s="182"/>
      <c r="O47" s="162"/>
      <c r="P47" s="182"/>
      <c r="Q47" s="296"/>
    </row>
    <row r="48" spans="2:17" ht="12" customHeight="1" x14ac:dyDescent="0.25">
      <c r="B48" s="3"/>
      <c r="D48" s="114"/>
      <c r="E48" s="113"/>
      <c r="F48" s="182"/>
      <c r="G48" s="182"/>
      <c r="H48" s="202"/>
      <c r="I48" s="202"/>
      <c r="J48" s="182"/>
      <c r="K48" s="198"/>
      <c r="L48" s="182"/>
      <c r="M48" s="198"/>
      <c r="N48" s="182"/>
      <c r="O48" s="162"/>
      <c r="P48" s="182"/>
      <c r="Q48" s="296"/>
    </row>
    <row r="49" spans="2:17" ht="10.9" customHeight="1" thickBot="1" x14ac:dyDescent="0.3">
      <c r="B49" s="75"/>
      <c r="C49" s="288"/>
      <c r="D49" s="297"/>
      <c r="E49" s="297"/>
      <c r="F49" s="298"/>
      <c r="G49" s="298"/>
      <c r="H49" s="98"/>
      <c r="I49" s="98"/>
      <c r="J49" s="298"/>
      <c r="K49" s="98"/>
      <c r="L49" s="298"/>
      <c r="M49" s="98"/>
      <c r="N49" s="298"/>
      <c r="O49" s="299"/>
      <c r="P49" s="300"/>
      <c r="Q49" s="296"/>
    </row>
    <row r="50" spans="2:17" ht="12" customHeight="1" x14ac:dyDescent="0.25">
      <c r="B50" s="3"/>
      <c r="D50" s="226"/>
      <c r="E50" s="226"/>
      <c r="F50" s="301"/>
      <c r="G50" s="301"/>
      <c r="H50" s="24"/>
      <c r="I50" s="24"/>
      <c r="J50" s="301"/>
      <c r="K50" s="24"/>
      <c r="L50" s="301"/>
      <c r="M50" s="24"/>
      <c r="N50" s="301"/>
      <c r="O50" s="302"/>
      <c r="P50" s="303"/>
      <c r="Q50" s="296"/>
    </row>
    <row r="54" spans="2:17" ht="27.75" customHeight="1" x14ac:dyDescent="0.25"/>
  </sheetData>
  <mergeCells count="18">
    <mergeCell ref="B2:Q2"/>
    <mergeCell ref="B3:Q3"/>
    <mergeCell ref="C6:D7"/>
    <mergeCell ref="F6:H7"/>
    <mergeCell ref="J6:J9"/>
    <mergeCell ref="L6:L12"/>
    <mergeCell ref="N6:N11"/>
    <mergeCell ref="P6:P12"/>
    <mergeCell ref="D35:D36"/>
    <mergeCell ref="D38:D41"/>
    <mergeCell ref="D43:D44"/>
    <mergeCell ref="D46:D47"/>
    <mergeCell ref="C16:D16"/>
    <mergeCell ref="C20:D21"/>
    <mergeCell ref="C23:D24"/>
    <mergeCell ref="C26:D27"/>
    <mergeCell ref="C29:D30"/>
    <mergeCell ref="C32:D3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8A9-76CB-4C1F-A9DB-296D3EC63A88}">
  <sheetPr>
    <tabColor theme="5" tint="0.39997558519241921"/>
  </sheetPr>
  <dimension ref="B1:T48"/>
  <sheetViews>
    <sheetView topLeftCell="A6" zoomScaleNormal="100" zoomScaleSheetLayoutView="90" workbookViewId="0">
      <selection activeCell="T41" sqref="T41"/>
    </sheetView>
  </sheetViews>
  <sheetFormatPr defaultColWidth="9.140625" defaultRowHeight="12.75" x14ac:dyDescent="0.2"/>
  <cols>
    <col min="1" max="1" width="9.140625" style="312"/>
    <col min="2" max="2" width="1.7109375" style="312" customWidth="1"/>
    <col min="3" max="3" width="2.7109375" style="312" customWidth="1"/>
    <col min="4" max="4" width="43.5703125" style="312" customWidth="1"/>
    <col min="5" max="5" width="14.5703125" style="312" customWidth="1"/>
    <col min="6" max="6" width="1.7109375" style="312" customWidth="1"/>
    <col min="7" max="7" width="5.7109375" style="312" customWidth="1"/>
    <col min="8" max="8" width="4.28515625" style="312" customWidth="1"/>
    <col min="9" max="9" width="14.28515625" style="312" customWidth="1"/>
    <col min="10" max="10" width="1.7109375" style="312" customWidth="1"/>
    <col min="11" max="11" width="14.28515625" style="312" customWidth="1"/>
    <col min="12" max="12" width="1.7109375" style="312" customWidth="1"/>
    <col min="13" max="13" width="14.28515625" style="312" customWidth="1"/>
    <col min="14" max="14" width="1.7109375" style="312" customWidth="1"/>
    <col min="15" max="15" width="14.28515625" style="312" customWidth="1"/>
    <col min="16" max="16" width="4.85546875" style="312" customWidth="1"/>
    <col min="17" max="17" width="7.5703125" style="312" customWidth="1"/>
    <col min="18" max="18" width="1.28515625" style="312" customWidth="1"/>
    <col min="19" max="19" width="9.140625" style="312"/>
    <col min="20" max="20" width="10" style="312" bestFit="1" customWidth="1"/>
    <col min="21" max="16384" width="9.140625" style="312"/>
  </cols>
  <sheetData>
    <row r="1" spans="2:20" ht="12" customHeight="1" x14ac:dyDescent="0.2"/>
    <row r="2" spans="2:20" ht="12" customHeight="1" x14ac:dyDescent="0.2">
      <c r="B2" s="404" t="s">
        <v>104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286"/>
      <c r="R2" s="286"/>
    </row>
    <row r="3" spans="2:20" ht="12" customHeight="1" x14ac:dyDescent="0.2">
      <c r="B3" s="400" t="s">
        <v>105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287"/>
      <c r="R3" s="287"/>
    </row>
    <row r="4" spans="2:20" ht="10.15" customHeight="1" thickBot="1" x14ac:dyDescent="0.25">
      <c r="B4" s="313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3"/>
      <c r="N4" s="313"/>
      <c r="O4" s="313"/>
    </row>
    <row r="5" spans="2:20" ht="6" customHeight="1" x14ac:dyDescent="0.2">
      <c r="C5" s="315"/>
      <c r="D5" s="315"/>
      <c r="E5" s="315"/>
      <c r="F5" s="315"/>
      <c r="G5" s="315"/>
      <c r="H5" s="315"/>
      <c r="I5" s="315"/>
      <c r="J5" s="315"/>
      <c r="K5" s="315"/>
      <c r="L5" s="315"/>
    </row>
    <row r="6" spans="2:20" ht="10.9" customHeight="1" x14ac:dyDescent="0.2">
      <c r="C6" s="396" t="s">
        <v>2</v>
      </c>
      <c r="D6" s="396"/>
      <c r="E6" s="401" t="s">
        <v>23</v>
      </c>
      <c r="F6" s="117"/>
      <c r="G6" s="315"/>
      <c r="H6" s="315"/>
      <c r="I6" s="426" t="s">
        <v>106</v>
      </c>
      <c r="J6" s="426"/>
      <c r="K6" s="426"/>
      <c r="L6" s="426"/>
      <c r="M6" s="426"/>
      <c r="N6" s="426"/>
      <c r="O6" s="426"/>
    </row>
    <row r="7" spans="2:20" ht="10.9" customHeight="1" thickBot="1" x14ac:dyDescent="0.25">
      <c r="C7" s="396"/>
      <c r="D7" s="396"/>
      <c r="E7" s="401"/>
      <c r="F7" s="117"/>
      <c r="G7" s="315"/>
      <c r="H7" s="315"/>
      <c r="I7" s="316"/>
      <c r="J7" s="316"/>
      <c r="K7" s="316"/>
      <c r="L7" s="316"/>
      <c r="M7" s="316"/>
      <c r="N7" s="316"/>
      <c r="O7" s="316"/>
    </row>
    <row r="8" spans="2:20" ht="1.9" customHeight="1" x14ac:dyDescent="0.2">
      <c r="C8" s="396"/>
      <c r="D8" s="396"/>
      <c r="E8" s="401"/>
      <c r="F8" s="117"/>
      <c r="J8" s="317"/>
      <c r="L8" s="317"/>
      <c r="N8" s="317"/>
    </row>
    <row r="9" spans="2:20" ht="51" customHeight="1" x14ac:dyDescent="0.2">
      <c r="C9" s="114"/>
      <c r="D9" s="114"/>
      <c r="E9" s="117"/>
      <c r="F9" s="117"/>
      <c r="I9" s="318" t="s">
        <v>107</v>
      </c>
      <c r="J9" s="317"/>
      <c r="K9" s="318" t="s">
        <v>108</v>
      </c>
      <c r="L9" s="317"/>
      <c r="M9" s="318" t="s">
        <v>109</v>
      </c>
      <c r="N9" s="317"/>
      <c r="O9" s="318" t="s">
        <v>110</v>
      </c>
    </row>
    <row r="10" spans="2:20" ht="10.15" customHeight="1" x14ac:dyDescent="0.2">
      <c r="C10" s="114"/>
      <c r="D10" s="114"/>
      <c r="E10" s="117"/>
      <c r="F10" s="117"/>
      <c r="I10" s="317"/>
      <c r="J10" s="317"/>
      <c r="K10" s="317"/>
      <c r="L10" s="317"/>
      <c r="M10" s="317"/>
      <c r="N10" s="317"/>
      <c r="O10" s="319"/>
    </row>
    <row r="11" spans="2:20" ht="12" customHeight="1" x14ac:dyDescent="0.2">
      <c r="C11" s="320"/>
      <c r="D11" s="320"/>
      <c r="E11" s="173" t="s">
        <v>0</v>
      </c>
      <c r="F11" s="173"/>
      <c r="G11" s="321" t="s">
        <v>1</v>
      </c>
      <c r="H11" s="321"/>
      <c r="I11" s="173" t="s">
        <v>0</v>
      </c>
      <c r="J11" s="173"/>
      <c r="K11" s="173" t="s">
        <v>0</v>
      </c>
      <c r="L11" s="173"/>
      <c r="M11" s="173" t="s">
        <v>0</v>
      </c>
      <c r="N11" s="173"/>
      <c r="O11" s="173" t="s">
        <v>0</v>
      </c>
    </row>
    <row r="12" spans="2:20" ht="6" customHeight="1" thickBot="1" x14ac:dyDescent="0.25">
      <c r="B12" s="313"/>
      <c r="C12" s="322"/>
      <c r="D12" s="322"/>
      <c r="E12" s="176"/>
      <c r="F12" s="176"/>
      <c r="G12" s="323"/>
      <c r="H12" s="323"/>
      <c r="I12" s="176"/>
      <c r="J12" s="176"/>
      <c r="K12" s="176"/>
      <c r="L12" s="176"/>
      <c r="M12" s="176"/>
      <c r="N12" s="176"/>
      <c r="O12" s="176"/>
    </row>
    <row r="13" spans="2:20" ht="6" customHeight="1" x14ac:dyDescent="0.2">
      <c r="C13" s="320"/>
      <c r="D13" s="320"/>
      <c r="E13" s="173"/>
      <c r="F13" s="173"/>
      <c r="G13" s="324"/>
      <c r="H13" s="324"/>
      <c r="I13" s="173"/>
      <c r="J13" s="173"/>
      <c r="K13" s="173"/>
      <c r="L13" s="173"/>
      <c r="M13" s="173"/>
      <c r="N13" s="173"/>
      <c r="O13" s="173"/>
    </row>
    <row r="14" spans="2:20" ht="21.95" customHeight="1" x14ac:dyDescent="0.2">
      <c r="C14" s="398" t="s">
        <v>3</v>
      </c>
      <c r="D14" s="398"/>
      <c r="E14" s="38">
        <f>E18+E21+E24+E27+E30</f>
        <v>2210166.1625041594</v>
      </c>
      <c r="F14" s="38"/>
      <c r="G14" s="325">
        <f>E14/E14*100</f>
        <v>100</v>
      </c>
      <c r="H14" s="325"/>
      <c r="I14" s="38">
        <f>I18+I21+I24+I27+I30</f>
        <v>717516.12163288123</v>
      </c>
      <c r="J14" s="38"/>
      <c r="K14" s="38">
        <f>K18+K21+K24+K27+K30</f>
        <v>1352681.2094790789</v>
      </c>
      <c r="L14" s="38"/>
      <c r="M14" s="38">
        <f>M18+M21+M24+M27+M30</f>
        <v>80698.087326990557</v>
      </c>
      <c r="N14" s="38"/>
      <c r="O14" s="38">
        <f>O18+O21+O24+O27+O30</f>
        <v>59270.744065208681</v>
      </c>
      <c r="Q14" s="326"/>
      <c r="R14" s="326"/>
      <c r="T14" s="326"/>
    </row>
    <row r="15" spans="2:20" ht="12" customHeight="1" x14ac:dyDescent="0.2">
      <c r="C15" s="116" t="s">
        <v>1</v>
      </c>
      <c r="D15" s="140"/>
      <c r="E15" s="327">
        <f>E14/E14*100</f>
        <v>100</v>
      </c>
      <c r="F15" s="327"/>
      <c r="G15" s="327"/>
      <c r="H15" s="327"/>
      <c r="I15" s="262">
        <f>I14/E14*100</f>
        <v>32.464351948087113</v>
      </c>
      <c r="J15" s="40"/>
      <c r="K15" s="262">
        <f>K14/E14*100</f>
        <v>61.202692920900837</v>
      </c>
      <c r="L15" s="40"/>
      <c r="M15" s="262">
        <f>M14/E14*100</f>
        <v>3.6512226409057913</v>
      </c>
      <c r="N15" s="40"/>
      <c r="O15" s="262">
        <f>O14/E14*100</f>
        <v>2.6817324901062563</v>
      </c>
    </row>
    <row r="16" spans="2:20" ht="6" customHeight="1" thickBot="1" x14ac:dyDescent="0.25">
      <c r="B16" s="313"/>
      <c r="C16" s="328"/>
      <c r="D16" s="143"/>
      <c r="E16" s="329"/>
      <c r="F16" s="329"/>
      <c r="G16" s="329"/>
      <c r="H16" s="329"/>
      <c r="I16" s="267"/>
      <c r="J16" s="267"/>
      <c r="K16" s="267"/>
      <c r="L16" s="267"/>
      <c r="M16" s="267"/>
      <c r="N16" s="267"/>
      <c r="O16" s="267"/>
    </row>
    <row r="17" spans="3:19" ht="12" customHeight="1" x14ac:dyDescent="0.25">
      <c r="C17" s="330"/>
      <c r="D17" s="330"/>
      <c r="E17" s="327"/>
      <c r="F17" s="327"/>
      <c r="G17" s="327"/>
      <c r="H17" s="327"/>
      <c r="I17" s="198"/>
      <c r="J17" s="198"/>
      <c r="K17" s="198"/>
      <c r="L17" s="198"/>
      <c r="M17" s="198"/>
      <c r="N17" s="198"/>
      <c r="O17" s="198"/>
      <c r="P17" s="121"/>
    </row>
    <row r="18" spans="3:19" ht="12" customHeight="1" x14ac:dyDescent="0.25">
      <c r="C18" s="402" t="s">
        <v>19</v>
      </c>
      <c r="D18" s="402"/>
      <c r="E18" s="40">
        <f>I18+K18+M18+O18</f>
        <v>21021.765161948621</v>
      </c>
      <c r="F18" s="40"/>
      <c r="G18" s="325">
        <f>E18/$E$14*100</f>
        <v>0.95113958029882117</v>
      </c>
      <c r="H18" s="325"/>
      <c r="I18" s="331">
        <v>3718.1827530001692</v>
      </c>
      <c r="J18" s="317"/>
      <c r="K18" s="331">
        <v>9239.8274147726352</v>
      </c>
      <c r="L18" s="317"/>
      <c r="M18" s="331">
        <v>7108.5257319279135</v>
      </c>
      <c r="N18" s="317"/>
      <c r="O18" s="331">
        <v>955.2292622478991</v>
      </c>
      <c r="P18" s="121"/>
      <c r="Q18" s="332"/>
      <c r="R18" s="332"/>
    </row>
    <row r="19" spans="3:19" ht="12" customHeight="1" x14ac:dyDescent="0.25">
      <c r="C19" s="402"/>
      <c r="D19" s="402"/>
      <c r="E19" s="40"/>
      <c r="F19" s="40"/>
      <c r="G19" s="325"/>
      <c r="H19" s="327"/>
      <c r="I19" s="317"/>
      <c r="J19" s="317"/>
      <c r="K19" s="317"/>
      <c r="L19" s="317"/>
      <c r="M19" s="317"/>
      <c r="N19" s="317"/>
      <c r="O19" s="317"/>
      <c r="P19" s="121"/>
      <c r="Q19" s="332"/>
      <c r="R19" s="332"/>
    </row>
    <row r="20" spans="3:19" ht="12.95" customHeight="1" x14ac:dyDescent="0.25">
      <c r="C20" s="118"/>
      <c r="D20" s="118"/>
      <c r="E20" s="40"/>
      <c r="F20" s="40"/>
      <c r="G20" s="325"/>
      <c r="H20" s="327"/>
      <c r="I20" s="317"/>
      <c r="J20" s="317"/>
      <c r="K20" s="317"/>
      <c r="L20" s="317"/>
      <c r="M20" s="317"/>
      <c r="N20" s="317"/>
      <c r="O20" s="317"/>
      <c r="P20" s="121"/>
      <c r="Q20" s="332"/>
      <c r="R20" s="332"/>
    </row>
    <row r="21" spans="3:19" ht="12" customHeight="1" x14ac:dyDescent="0.25">
      <c r="C21" s="402" t="s">
        <v>94</v>
      </c>
      <c r="D21" s="402"/>
      <c r="E21" s="40">
        <f>I21+K21+M21+O21</f>
        <v>85181.271833333332</v>
      </c>
      <c r="F21" s="40"/>
      <c r="G21" s="325">
        <f t="shared" ref="G21:G44" si="0">E21/$E$14*100</f>
        <v>3.8540664171974006</v>
      </c>
      <c r="H21" s="325"/>
      <c r="I21" s="331">
        <v>15999.822071428571</v>
      </c>
      <c r="J21" s="317"/>
      <c r="K21" s="331">
        <v>62819.284571428572</v>
      </c>
      <c r="L21" s="317"/>
      <c r="M21" s="331">
        <v>1280.5731904761906</v>
      </c>
      <c r="N21" s="317"/>
      <c r="O21" s="331">
        <v>5081.5920000000006</v>
      </c>
      <c r="P21" s="121"/>
      <c r="Q21" s="332"/>
      <c r="R21" s="332"/>
    </row>
    <row r="22" spans="3:19" ht="12" customHeight="1" x14ac:dyDescent="0.25">
      <c r="C22" s="402"/>
      <c r="D22" s="402"/>
      <c r="E22" s="40"/>
      <c r="F22" s="40"/>
      <c r="G22" s="325"/>
      <c r="H22" s="327"/>
      <c r="I22" s="317"/>
      <c r="J22" s="317"/>
      <c r="K22" s="317"/>
      <c r="L22" s="317"/>
      <c r="M22" s="317"/>
      <c r="N22" s="317"/>
      <c r="O22" s="317"/>
      <c r="P22" s="121"/>
      <c r="Q22" s="332"/>
      <c r="R22" s="332"/>
    </row>
    <row r="23" spans="3:19" ht="12.95" customHeight="1" x14ac:dyDescent="0.25">
      <c r="C23" s="118"/>
      <c r="D23" s="118"/>
      <c r="E23" s="40"/>
      <c r="F23" s="40"/>
      <c r="G23" s="325"/>
      <c r="H23" s="327"/>
      <c r="I23" s="317"/>
      <c r="J23" s="317"/>
      <c r="K23" s="317"/>
      <c r="L23" s="317"/>
      <c r="M23" s="317"/>
      <c r="N23" s="317"/>
      <c r="O23" s="317"/>
      <c r="P23" s="121"/>
      <c r="Q23" s="332"/>
      <c r="R23" s="332"/>
    </row>
    <row r="24" spans="3:19" ht="12" customHeight="1" x14ac:dyDescent="0.25">
      <c r="C24" s="425" t="s">
        <v>5</v>
      </c>
      <c r="D24" s="425"/>
      <c r="E24" s="40">
        <f>I24+K24+M24+O24</f>
        <v>1863311.5767254257</v>
      </c>
      <c r="F24" s="40"/>
      <c r="G24" s="325">
        <f t="shared" si="0"/>
        <v>84.306402312044227</v>
      </c>
      <c r="H24" s="325"/>
      <c r="I24" s="331">
        <v>614519.20954306656</v>
      </c>
      <c r="J24" s="317"/>
      <c r="K24" s="331">
        <v>1163616.9326227983</v>
      </c>
      <c r="L24" s="317"/>
      <c r="M24" s="331">
        <v>48289.334106583119</v>
      </c>
      <c r="N24" s="317"/>
      <c r="O24" s="331">
        <v>36886.100452977786</v>
      </c>
      <c r="P24" s="121"/>
      <c r="Q24" s="332"/>
      <c r="R24" s="332"/>
    </row>
    <row r="25" spans="3:19" ht="12" customHeight="1" x14ac:dyDescent="0.25">
      <c r="C25" s="425"/>
      <c r="D25" s="425"/>
      <c r="E25" s="40"/>
      <c r="F25" s="40"/>
      <c r="G25" s="325"/>
      <c r="H25" s="327"/>
      <c r="I25" s="317"/>
      <c r="J25" s="317"/>
      <c r="K25" s="317"/>
      <c r="L25" s="317"/>
      <c r="M25" s="317"/>
      <c r="N25" s="317"/>
      <c r="O25" s="317"/>
      <c r="P25" s="121"/>
      <c r="Q25" s="332"/>
      <c r="R25" s="332"/>
    </row>
    <row r="26" spans="3:19" ht="12.95" customHeight="1" x14ac:dyDescent="0.25">
      <c r="C26" s="333"/>
      <c r="D26" s="333"/>
      <c r="E26" s="40"/>
      <c r="F26" s="40"/>
      <c r="G26" s="325"/>
      <c r="H26" s="327"/>
      <c r="I26" s="317"/>
      <c r="J26" s="317"/>
      <c r="K26" s="317"/>
      <c r="L26" s="317"/>
      <c r="M26" s="317"/>
      <c r="N26" s="317"/>
      <c r="O26" s="317"/>
      <c r="P26" s="121"/>
      <c r="Q26" s="332"/>
      <c r="R26" s="332"/>
    </row>
    <row r="27" spans="3:19" ht="12" customHeight="1" x14ac:dyDescent="0.25">
      <c r="C27" s="402" t="s">
        <v>111</v>
      </c>
      <c r="D27" s="402"/>
      <c r="E27" s="40">
        <f>I27+K27+M27+O27</f>
        <v>51639.351030214835</v>
      </c>
      <c r="F27" s="40"/>
      <c r="G27" s="325">
        <f t="shared" si="0"/>
        <v>2.336446548964739</v>
      </c>
      <c r="H27" s="325"/>
      <c r="I27" s="331">
        <v>16009.526552342428</v>
      </c>
      <c r="J27" s="317"/>
      <c r="K27" s="331">
        <v>19267.070233122962</v>
      </c>
      <c r="L27" s="317"/>
      <c r="M27" s="331">
        <v>6146.6463947664524</v>
      </c>
      <c r="N27" s="317"/>
      <c r="O27" s="331">
        <v>10216.107849983</v>
      </c>
      <c r="P27" s="121"/>
      <c r="Q27" s="332"/>
      <c r="R27" s="332"/>
    </row>
    <row r="28" spans="3:19" ht="12" customHeight="1" x14ac:dyDescent="0.25">
      <c r="C28" s="402"/>
      <c r="D28" s="402"/>
      <c r="E28" s="40"/>
      <c r="F28" s="40"/>
      <c r="G28" s="325"/>
      <c r="H28" s="327"/>
      <c r="I28" s="331"/>
      <c r="J28" s="317"/>
      <c r="K28" s="331"/>
      <c r="L28" s="317"/>
      <c r="M28" s="331"/>
      <c r="N28" s="317"/>
      <c r="O28" s="331"/>
      <c r="P28" s="121"/>
      <c r="Q28" s="332"/>
      <c r="R28" s="332"/>
    </row>
    <row r="29" spans="3:19" ht="12.95" customHeight="1" x14ac:dyDescent="0.25">
      <c r="C29" s="118"/>
      <c r="D29" s="118"/>
      <c r="E29" s="40"/>
      <c r="F29" s="40"/>
      <c r="G29" s="325"/>
      <c r="H29" s="327"/>
      <c r="I29" s="317"/>
      <c r="J29" s="317"/>
      <c r="K29" s="317"/>
      <c r="L29" s="317"/>
      <c r="M29" s="317"/>
      <c r="N29" s="317"/>
      <c r="O29" s="317"/>
      <c r="P29" s="121"/>
      <c r="Q29" s="332"/>
      <c r="R29" s="332"/>
    </row>
    <row r="30" spans="3:19" ht="12" customHeight="1" x14ac:dyDescent="0.25">
      <c r="C30" s="395" t="s">
        <v>7</v>
      </c>
      <c r="D30" s="395"/>
      <c r="E30" s="40">
        <f>I30+K30+M30+O30</f>
        <v>189012.19775323686</v>
      </c>
      <c r="F30" s="40"/>
      <c r="G30" s="325">
        <f t="shared" si="0"/>
        <v>8.5519451414948158</v>
      </c>
      <c r="H30" s="325"/>
      <c r="I30" s="334">
        <f>I33+I36+I41+I44</f>
        <v>67269.380713043472</v>
      </c>
      <c r="J30" s="317"/>
      <c r="K30" s="334">
        <f>K33+K36+K41+K44</f>
        <v>97738.094636956521</v>
      </c>
      <c r="L30" s="317"/>
      <c r="M30" s="334">
        <f>M33+M36+M41+M44</f>
        <v>17873.007903236881</v>
      </c>
      <c r="N30" s="317"/>
      <c r="O30" s="334">
        <f>O33+O36+O41+O44</f>
        <v>6131.7145</v>
      </c>
      <c r="P30" s="121"/>
      <c r="Q30" s="332"/>
      <c r="R30" s="332"/>
      <c r="S30" s="326"/>
    </row>
    <row r="31" spans="3:19" ht="12" customHeight="1" x14ac:dyDescent="0.25">
      <c r="C31" s="395"/>
      <c r="D31" s="395"/>
      <c r="E31" s="182"/>
      <c r="F31" s="182"/>
      <c r="G31" s="335"/>
      <c r="H31" s="327"/>
      <c r="I31" s="336"/>
      <c r="J31" s="336"/>
      <c r="K31" s="336"/>
      <c r="L31" s="336"/>
      <c r="M31" s="336"/>
      <c r="N31" s="336"/>
      <c r="O31" s="336"/>
      <c r="P31" s="121"/>
      <c r="Q31" s="332"/>
      <c r="R31" s="332"/>
    </row>
    <row r="32" spans="3:19" ht="9" customHeight="1" x14ac:dyDescent="0.25">
      <c r="C32" s="113"/>
      <c r="D32" s="113"/>
      <c r="E32" s="182"/>
      <c r="F32" s="182"/>
      <c r="G32" s="335"/>
      <c r="H32" s="327"/>
      <c r="I32" s="336"/>
      <c r="J32" s="336"/>
      <c r="K32" s="336"/>
      <c r="L32" s="336"/>
      <c r="M32" s="336"/>
      <c r="N32" s="336"/>
      <c r="O32" s="336"/>
      <c r="P32" s="121"/>
      <c r="Q32" s="332"/>
      <c r="R32" s="332"/>
    </row>
    <row r="33" spans="2:18" ht="12" customHeight="1" x14ac:dyDescent="0.25">
      <c r="D33" s="395" t="s">
        <v>8</v>
      </c>
      <c r="E33" s="182">
        <f>I33+K33+M33+O33</f>
        <v>16973.305066666664</v>
      </c>
      <c r="F33" s="182"/>
      <c r="G33" s="335">
        <f t="shared" si="0"/>
        <v>0.76796511296850167</v>
      </c>
      <c r="H33" s="335"/>
      <c r="I33" s="337">
        <v>6499.1974</v>
      </c>
      <c r="J33" s="336"/>
      <c r="K33" s="337">
        <v>7944.7183333333323</v>
      </c>
      <c r="L33" s="336"/>
      <c r="M33" s="337">
        <v>499.02066666666667</v>
      </c>
      <c r="N33" s="336"/>
      <c r="O33" s="337">
        <v>2030.3686666666667</v>
      </c>
      <c r="P33" s="121"/>
      <c r="Q33" s="338"/>
      <c r="R33" s="338"/>
    </row>
    <row r="34" spans="2:18" ht="12" customHeight="1" x14ac:dyDescent="0.25">
      <c r="D34" s="395"/>
      <c r="E34" s="182"/>
      <c r="F34" s="182"/>
      <c r="G34" s="335"/>
      <c r="H34" s="339"/>
      <c r="I34" s="336"/>
      <c r="J34" s="336"/>
      <c r="K34" s="336"/>
      <c r="L34" s="336"/>
      <c r="M34" s="336"/>
      <c r="N34" s="336"/>
      <c r="O34" s="336"/>
      <c r="P34" s="121"/>
      <c r="Q34" s="338"/>
      <c r="R34" s="338"/>
    </row>
    <row r="35" spans="2:18" ht="10.15" customHeight="1" x14ac:dyDescent="0.25">
      <c r="D35" s="113"/>
      <c r="E35" s="182"/>
      <c r="F35" s="182"/>
      <c r="G35" s="335"/>
      <c r="H35" s="339"/>
      <c r="I35" s="336"/>
      <c r="J35" s="336"/>
      <c r="K35" s="336"/>
      <c r="L35" s="336"/>
      <c r="M35" s="336"/>
      <c r="N35" s="336"/>
      <c r="O35" s="336"/>
      <c r="P35" s="121"/>
      <c r="Q35" s="338"/>
      <c r="R35" s="338"/>
    </row>
    <row r="36" spans="2:18" ht="12" customHeight="1" x14ac:dyDescent="0.25">
      <c r="D36" s="395" t="s">
        <v>112</v>
      </c>
      <c r="E36" s="182">
        <f>I36+K36+M36+O36</f>
        <v>52174.523300000008</v>
      </c>
      <c r="F36" s="182"/>
      <c r="G36" s="335">
        <f t="shared" si="0"/>
        <v>2.3606606681954312</v>
      </c>
      <c r="H36" s="335"/>
      <c r="I36" s="337">
        <v>7387.2043999999996</v>
      </c>
      <c r="J36" s="336"/>
      <c r="K36" s="337">
        <v>42986.589550000004</v>
      </c>
      <c r="L36" s="336"/>
      <c r="M36" s="337">
        <v>1403.7418500000001</v>
      </c>
      <c r="N36" s="336"/>
      <c r="O36" s="337">
        <v>396.98750000000001</v>
      </c>
      <c r="P36" s="121"/>
      <c r="Q36" s="340"/>
      <c r="R36" s="340"/>
    </row>
    <row r="37" spans="2:18" ht="12" customHeight="1" x14ac:dyDescent="0.25">
      <c r="D37" s="395"/>
      <c r="E37" s="182"/>
      <c r="F37" s="182"/>
      <c r="G37" s="335"/>
      <c r="H37" s="339"/>
      <c r="I37" s="336"/>
      <c r="J37" s="336"/>
      <c r="K37" s="336"/>
      <c r="L37" s="336"/>
      <c r="M37" s="336"/>
      <c r="N37" s="336"/>
      <c r="O37" s="336"/>
      <c r="P37" s="121"/>
      <c r="Q37" s="340"/>
      <c r="R37" s="340"/>
    </row>
    <row r="38" spans="2:18" ht="12" customHeight="1" x14ac:dyDescent="0.25">
      <c r="D38" s="395"/>
      <c r="E38" s="182"/>
      <c r="F38" s="182"/>
      <c r="G38" s="335"/>
      <c r="H38" s="339"/>
      <c r="I38" s="336"/>
      <c r="J38" s="336"/>
      <c r="K38" s="336"/>
      <c r="L38" s="336"/>
      <c r="M38" s="336"/>
      <c r="N38" s="336"/>
      <c r="O38" s="336"/>
      <c r="P38" s="121"/>
      <c r="Q38" s="340"/>
      <c r="R38" s="340"/>
    </row>
    <row r="39" spans="2:18" ht="12" customHeight="1" x14ac:dyDescent="0.25">
      <c r="D39" s="395"/>
      <c r="E39" s="182"/>
      <c r="F39" s="182"/>
      <c r="G39" s="335"/>
      <c r="H39" s="339"/>
      <c r="I39" s="182"/>
      <c r="J39" s="182"/>
      <c r="K39" s="182"/>
      <c r="L39" s="182"/>
      <c r="M39" s="182"/>
      <c r="N39" s="182"/>
      <c r="O39" s="182"/>
      <c r="P39" s="121"/>
      <c r="Q39" s="340"/>
      <c r="R39" s="340"/>
    </row>
    <row r="40" spans="2:18" ht="10.15" customHeight="1" x14ac:dyDescent="0.25">
      <c r="D40" s="113"/>
      <c r="E40" s="182"/>
      <c r="F40" s="182"/>
      <c r="G40" s="335"/>
      <c r="H40" s="339"/>
      <c r="I40" s="182"/>
      <c r="J40" s="182"/>
      <c r="K40" s="182"/>
      <c r="L40" s="182"/>
      <c r="M40" s="182"/>
      <c r="N40" s="182"/>
      <c r="O40" s="182"/>
      <c r="P40" s="121"/>
      <c r="Q40" s="340"/>
      <c r="R40" s="340"/>
    </row>
    <row r="41" spans="2:18" ht="12" customHeight="1" x14ac:dyDescent="0.25">
      <c r="D41" s="402" t="s">
        <v>99</v>
      </c>
      <c r="E41" s="182">
        <f>I41+K41+M41+O41</f>
        <v>88407.229965838516</v>
      </c>
      <c r="F41" s="182"/>
      <c r="G41" s="335">
        <f t="shared" si="0"/>
        <v>4.0000263991767699</v>
      </c>
      <c r="H41" s="335"/>
      <c r="I41" s="337">
        <v>44498.76291304348</v>
      </c>
      <c r="J41" s="336"/>
      <c r="K41" s="337">
        <v>29850.674086956522</v>
      </c>
      <c r="L41" s="336"/>
      <c r="M41" s="337">
        <v>13369.41096583851</v>
      </c>
      <c r="N41" s="336"/>
      <c r="O41" s="337">
        <v>688.38200000000006</v>
      </c>
      <c r="P41" s="121"/>
      <c r="Q41" s="340"/>
      <c r="R41" s="340"/>
    </row>
    <row r="42" spans="2:18" ht="12" customHeight="1" x14ac:dyDescent="0.25">
      <c r="D42" s="402"/>
      <c r="E42" s="182"/>
      <c r="F42" s="182"/>
      <c r="G42" s="335"/>
      <c r="H42" s="339"/>
      <c r="I42" s="336"/>
      <c r="J42" s="336"/>
      <c r="K42" s="336"/>
      <c r="L42" s="336"/>
      <c r="M42" s="336"/>
      <c r="N42" s="336"/>
      <c r="O42" s="336"/>
      <c r="P42" s="121"/>
      <c r="Q42" s="326"/>
      <c r="R42" s="326"/>
    </row>
    <row r="43" spans="2:18" ht="10.15" customHeight="1" x14ac:dyDescent="0.25">
      <c r="D43" s="118"/>
      <c r="E43" s="182"/>
      <c r="F43" s="182"/>
      <c r="G43" s="335"/>
      <c r="H43" s="339"/>
      <c r="I43" s="336"/>
      <c r="J43" s="336"/>
      <c r="K43" s="336"/>
      <c r="L43" s="336"/>
      <c r="M43" s="336"/>
      <c r="N43" s="336"/>
      <c r="O43" s="336"/>
      <c r="P43" s="121"/>
      <c r="Q43" s="326"/>
      <c r="R43" s="326"/>
    </row>
    <row r="44" spans="2:18" ht="12" customHeight="1" x14ac:dyDescent="0.25">
      <c r="D44" s="396" t="s">
        <v>103</v>
      </c>
      <c r="E44" s="182">
        <f>I44+K44+M44+O44</f>
        <v>31457.139420731706</v>
      </c>
      <c r="F44" s="182"/>
      <c r="G44" s="335">
        <f t="shared" si="0"/>
        <v>1.4232929611541145</v>
      </c>
      <c r="H44" s="335"/>
      <c r="I44" s="337">
        <v>8884.2159999999985</v>
      </c>
      <c r="J44" s="336"/>
      <c r="K44" s="337">
        <v>16956.112666666668</v>
      </c>
      <c r="L44" s="336"/>
      <c r="M44" s="337">
        <v>2600.8344207317077</v>
      </c>
      <c r="N44" s="336"/>
      <c r="O44" s="337">
        <v>3015.9763333333331</v>
      </c>
      <c r="P44" s="121"/>
      <c r="Q44" s="326"/>
      <c r="R44" s="326"/>
    </row>
    <row r="45" spans="2:18" ht="12" customHeight="1" x14ac:dyDescent="0.25">
      <c r="D45" s="396"/>
      <c r="E45" s="182"/>
      <c r="F45" s="182"/>
      <c r="G45" s="339"/>
      <c r="H45" s="339"/>
      <c r="I45" s="182"/>
      <c r="J45" s="182"/>
      <c r="K45" s="182"/>
      <c r="L45" s="182"/>
      <c r="M45" s="182"/>
      <c r="N45" s="182"/>
      <c r="O45" s="182"/>
      <c r="P45" s="121"/>
      <c r="Q45" s="326"/>
      <c r="R45" s="326"/>
    </row>
    <row r="46" spans="2:18" ht="12" customHeight="1" x14ac:dyDescent="0.25">
      <c r="D46" s="114"/>
      <c r="E46" s="341"/>
      <c r="F46" s="341"/>
      <c r="G46" s="342"/>
      <c r="H46" s="339"/>
      <c r="I46" s="182"/>
      <c r="J46" s="182"/>
      <c r="K46" s="182"/>
      <c r="L46" s="182"/>
      <c r="M46" s="182"/>
      <c r="N46" s="182"/>
      <c r="O46" s="182"/>
      <c r="P46" s="121"/>
      <c r="Q46" s="326"/>
      <c r="R46" s="326"/>
    </row>
    <row r="47" spans="2:18" ht="7.15" customHeight="1" thickBot="1" x14ac:dyDescent="0.3">
      <c r="B47" s="313"/>
      <c r="C47" s="313"/>
      <c r="D47" s="297"/>
      <c r="E47" s="87"/>
      <c r="F47" s="87"/>
      <c r="G47" s="343"/>
      <c r="H47" s="343"/>
      <c r="I47" s="87"/>
      <c r="J47" s="87"/>
      <c r="K47" s="87"/>
      <c r="L47" s="87"/>
      <c r="M47" s="87"/>
      <c r="N47" s="87"/>
      <c r="O47" s="87"/>
      <c r="P47" s="121"/>
      <c r="Q47" s="326"/>
      <c r="R47" s="326"/>
    </row>
    <row r="48" spans="2:18" ht="12" customHeight="1" x14ac:dyDescent="0.25">
      <c r="D48" s="226"/>
      <c r="E48" s="22"/>
      <c r="F48" s="22"/>
      <c r="G48" s="344"/>
      <c r="H48" s="344"/>
      <c r="I48" s="22"/>
      <c r="J48" s="22"/>
      <c r="K48" s="22"/>
      <c r="L48" s="22"/>
      <c r="M48" s="22"/>
      <c r="N48" s="22"/>
      <c r="O48" s="22"/>
      <c r="P48" s="121"/>
      <c r="Q48" s="326"/>
      <c r="R48" s="326"/>
    </row>
  </sheetData>
  <mergeCells count="15">
    <mergeCell ref="C14:D14"/>
    <mergeCell ref="B2:P2"/>
    <mergeCell ref="B3:P3"/>
    <mergeCell ref="C6:D8"/>
    <mergeCell ref="E6:E8"/>
    <mergeCell ref="I6:O6"/>
    <mergeCell ref="D36:D39"/>
    <mergeCell ref="D41:D42"/>
    <mergeCell ref="D44:D45"/>
    <mergeCell ref="C18:D19"/>
    <mergeCell ref="C21:D22"/>
    <mergeCell ref="C24:D25"/>
    <mergeCell ref="C27:D28"/>
    <mergeCell ref="C30:D31"/>
    <mergeCell ref="D33:D34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C577A-C11C-402F-8516-344DB9C3F259}">
  <sheetPr>
    <tabColor theme="5" tint="0.39997558519241921"/>
  </sheetPr>
  <dimension ref="B1:S48"/>
  <sheetViews>
    <sheetView tabSelected="1" topLeftCell="A2" zoomScaleNormal="100" zoomScaleSheetLayoutView="90" workbookViewId="0">
      <selection activeCell="Q37" sqref="Q37"/>
    </sheetView>
  </sheetViews>
  <sheetFormatPr defaultColWidth="9.140625" defaultRowHeight="10.5" x14ac:dyDescent="0.15"/>
  <cols>
    <col min="1" max="1" width="9.140625" style="345"/>
    <col min="2" max="2" width="1.7109375" style="345" customWidth="1"/>
    <col min="3" max="3" width="2.7109375" style="345" customWidth="1"/>
    <col min="4" max="4" width="43.5703125" style="345" customWidth="1"/>
    <col min="5" max="5" width="14.7109375" style="345" customWidth="1"/>
    <col min="6" max="6" width="1.7109375" style="345" customWidth="1"/>
    <col min="7" max="7" width="5.7109375" style="346" customWidth="1"/>
    <col min="8" max="8" width="4.28515625" style="346" customWidth="1"/>
    <col min="9" max="9" width="14.28515625" style="345" customWidth="1"/>
    <col min="10" max="10" width="1.7109375" style="345" customWidth="1"/>
    <col min="11" max="11" width="14.28515625" style="345" customWidth="1"/>
    <col min="12" max="12" width="1.7109375" style="345" customWidth="1"/>
    <col min="13" max="13" width="14.28515625" style="345" customWidth="1"/>
    <col min="14" max="14" width="1.7109375" style="345" customWidth="1"/>
    <col min="15" max="15" width="14.28515625" style="345" customWidth="1"/>
    <col min="16" max="16" width="4.5703125" style="345" customWidth="1"/>
    <col min="17" max="16384" width="9.140625" style="345"/>
  </cols>
  <sheetData>
    <row r="1" spans="2:18" ht="12" customHeight="1" x14ac:dyDescent="0.15"/>
    <row r="2" spans="2:18" ht="12" customHeight="1" x14ac:dyDescent="0.2">
      <c r="B2" s="404" t="s">
        <v>113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</row>
    <row r="3" spans="2:18" ht="12" customHeight="1" x14ac:dyDescent="0.15">
      <c r="B3" s="400" t="s">
        <v>114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</row>
    <row r="4" spans="2:18" ht="7.9" customHeight="1" thickBot="1" x14ac:dyDescent="0.2">
      <c r="B4" s="347"/>
      <c r="C4" s="348"/>
      <c r="D4" s="348"/>
      <c r="E4" s="348"/>
      <c r="F4" s="348"/>
      <c r="G4" s="349"/>
      <c r="H4" s="349"/>
      <c r="I4" s="348"/>
      <c r="J4" s="348"/>
      <c r="K4" s="348"/>
      <c r="L4" s="348"/>
      <c r="M4" s="348"/>
      <c r="N4" s="348"/>
      <c r="O4" s="348"/>
      <c r="P4" s="350"/>
    </row>
    <row r="5" spans="2:18" ht="6" customHeight="1" x14ac:dyDescent="0.2">
      <c r="B5" s="351"/>
      <c r="C5" s="352"/>
      <c r="D5" s="352"/>
      <c r="E5" s="352"/>
      <c r="F5" s="352"/>
      <c r="G5" s="353"/>
      <c r="H5" s="353"/>
      <c r="I5" s="352"/>
      <c r="J5" s="352"/>
      <c r="K5" s="352"/>
      <c r="L5" s="352"/>
      <c r="M5" s="354"/>
      <c r="N5" s="354"/>
      <c r="O5" s="354"/>
      <c r="P5" s="351"/>
    </row>
    <row r="6" spans="2:18" ht="10.9" customHeight="1" x14ac:dyDescent="0.2">
      <c r="B6" s="351"/>
      <c r="C6" s="405" t="s">
        <v>2</v>
      </c>
      <c r="D6" s="405"/>
      <c r="E6" s="406" t="s">
        <v>23</v>
      </c>
      <c r="F6" s="120"/>
      <c r="G6" s="353"/>
      <c r="H6" s="353"/>
      <c r="I6" s="427" t="s">
        <v>106</v>
      </c>
      <c r="J6" s="427"/>
      <c r="K6" s="427"/>
      <c r="L6" s="427"/>
      <c r="M6" s="427"/>
      <c r="N6" s="427"/>
      <c r="O6" s="427"/>
      <c r="P6" s="351"/>
    </row>
    <row r="7" spans="2:18" ht="10.9" customHeight="1" thickBot="1" x14ac:dyDescent="0.25">
      <c r="B7" s="351"/>
      <c r="C7" s="405"/>
      <c r="D7" s="405"/>
      <c r="E7" s="406"/>
      <c r="F7" s="120"/>
      <c r="G7" s="353"/>
      <c r="H7" s="353"/>
      <c r="I7" s="355"/>
      <c r="J7" s="355"/>
      <c r="K7" s="355"/>
      <c r="L7" s="355"/>
      <c r="M7" s="355"/>
      <c r="N7" s="355"/>
      <c r="O7" s="355"/>
      <c r="P7" s="351"/>
    </row>
    <row r="8" spans="2:18" ht="1.9" customHeight="1" x14ac:dyDescent="0.2">
      <c r="B8" s="351"/>
      <c r="C8" s="405"/>
      <c r="D8" s="405"/>
      <c r="E8" s="406"/>
      <c r="F8" s="120"/>
      <c r="G8" s="353"/>
      <c r="H8" s="353"/>
      <c r="I8" s="356"/>
      <c r="J8" s="356"/>
      <c r="K8" s="356"/>
      <c r="L8" s="356"/>
      <c r="M8" s="356"/>
      <c r="N8" s="356"/>
      <c r="O8" s="356"/>
      <c r="P8" s="351"/>
    </row>
    <row r="9" spans="2:18" ht="51" customHeight="1" x14ac:dyDescent="0.2">
      <c r="B9" s="351"/>
      <c r="C9" s="405"/>
      <c r="D9" s="405"/>
      <c r="E9" s="406"/>
      <c r="F9" s="120"/>
      <c r="G9" s="357"/>
      <c r="H9" s="357"/>
      <c r="I9" s="318" t="s">
        <v>107</v>
      </c>
      <c r="J9" s="317"/>
      <c r="K9" s="318" t="s">
        <v>108</v>
      </c>
      <c r="L9" s="317"/>
      <c r="M9" s="318" t="s">
        <v>109</v>
      </c>
      <c r="N9" s="317"/>
      <c r="O9" s="318" t="s">
        <v>110</v>
      </c>
      <c r="P9" s="351"/>
    </row>
    <row r="10" spans="2:18" ht="10.15" customHeight="1" x14ac:dyDescent="0.2">
      <c r="B10" s="351"/>
      <c r="C10" s="119"/>
      <c r="D10" s="119"/>
      <c r="E10" s="120"/>
      <c r="F10" s="120"/>
      <c r="G10" s="357"/>
      <c r="H10" s="357"/>
      <c r="I10" s="358"/>
      <c r="J10" s="358"/>
      <c r="K10" s="358"/>
      <c r="L10" s="358"/>
      <c r="M10" s="358"/>
      <c r="N10" s="358"/>
      <c r="O10" s="358"/>
      <c r="P10" s="351"/>
    </row>
    <row r="11" spans="2:18" ht="12" customHeight="1" x14ac:dyDescent="0.2">
      <c r="B11" s="351"/>
      <c r="C11" s="359"/>
      <c r="D11" s="359"/>
      <c r="E11" s="253" t="s">
        <v>0</v>
      </c>
      <c r="F11" s="253"/>
      <c r="G11" s="360" t="s">
        <v>1</v>
      </c>
      <c r="H11" s="360"/>
      <c r="I11" s="361" t="s">
        <v>0</v>
      </c>
      <c r="J11" s="361"/>
      <c r="K11" s="361" t="s">
        <v>0</v>
      </c>
      <c r="L11" s="361"/>
      <c r="M11" s="361" t="s">
        <v>0</v>
      </c>
      <c r="N11" s="361"/>
      <c r="O11" s="361" t="s">
        <v>0</v>
      </c>
      <c r="P11" s="351"/>
    </row>
    <row r="12" spans="2:18" ht="6" customHeight="1" thickBot="1" x14ac:dyDescent="0.25">
      <c r="B12" s="362"/>
      <c r="C12" s="363"/>
      <c r="D12" s="363"/>
      <c r="E12" s="257"/>
      <c r="F12" s="257"/>
      <c r="G12" s="364"/>
      <c r="H12" s="364"/>
      <c r="I12" s="257"/>
      <c r="J12" s="257"/>
      <c r="K12" s="257"/>
      <c r="L12" s="257"/>
      <c r="M12" s="257"/>
      <c r="N12" s="257"/>
      <c r="O12" s="257"/>
      <c r="P12" s="351"/>
    </row>
    <row r="13" spans="2:18" ht="6" customHeight="1" x14ac:dyDescent="0.2">
      <c r="C13" s="365"/>
      <c r="D13" s="365"/>
      <c r="E13" s="365"/>
      <c r="F13" s="365"/>
      <c r="G13" s="366"/>
      <c r="H13" s="366"/>
      <c r="I13" s="365"/>
      <c r="J13" s="365"/>
      <c r="K13" s="365"/>
      <c r="L13" s="365"/>
      <c r="M13" s="365"/>
      <c r="N13" s="365"/>
      <c r="O13" s="365"/>
    </row>
    <row r="14" spans="2:18" ht="21.95" customHeight="1" x14ac:dyDescent="0.15">
      <c r="C14" s="398" t="s">
        <v>3</v>
      </c>
      <c r="D14" s="398"/>
      <c r="E14" s="200">
        <f>E18+E21+E24+E27+E30</f>
        <v>615427.63759966986</v>
      </c>
      <c r="F14" s="40"/>
      <c r="G14" s="367">
        <f>E14/E14*100</f>
        <v>100</v>
      </c>
      <c r="H14" s="367"/>
      <c r="I14" s="200">
        <f>I18+I21+I24+I27+I30</f>
        <v>291386.16394301562</v>
      </c>
      <c r="J14" s="200"/>
      <c r="K14" s="200">
        <f>K18+K21+K24+K27+K30</f>
        <v>300772.67847215093</v>
      </c>
      <c r="L14" s="200"/>
      <c r="M14" s="200">
        <f>M18+M21+M24+M27+M30</f>
        <v>10683.029262353011</v>
      </c>
      <c r="N14" s="200"/>
      <c r="O14" s="200">
        <f>O18+O21+O24+O27+O30</f>
        <v>12585.765922150134</v>
      </c>
      <c r="R14" s="368"/>
    </row>
    <row r="15" spans="2:18" ht="12" customHeight="1" x14ac:dyDescent="0.15">
      <c r="C15" s="140" t="s">
        <v>1</v>
      </c>
      <c r="D15" s="140"/>
      <c r="E15" s="325">
        <f>E14/E14*100</f>
        <v>100</v>
      </c>
      <c r="F15" s="327"/>
      <c r="G15" s="367"/>
      <c r="H15" s="367"/>
      <c r="I15" s="369">
        <f>I14/E14*100</f>
        <v>47.34694156399906</v>
      </c>
      <c r="J15" s="370"/>
      <c r="K15" s="369">
        <f>K14/E14*100</f>
        <v>48.87214354643605</v>
      </c>
      <c r="L15" s="370"/>
      <c r="M15" s="369">
        <f>M14/E14*100</f>
        <v>1.7358708984893241</v>
      </c>
      <c r="N15" s="370"/>
      <c r="O15" s="369">
        <f>O14/E14*100</f>
        <v>2.0450439910755294</v>
      </c>
    </row>
    <row r="16" spans="2:18" ht="6" customHeight="1" thickBot="1" x14ac:dyDescent="0.2">
      <c r="B16" s="347"/>
      <c r="C16" s="143"/>
      <c r="D16" s="143"/>
      <c r="E16" s="329"/>
      <c r="F16" s="329"/>
      <c r="G16" s="371"/>
      <c r="H16" s="371"/>
      <c r="I16" s="371"/>
      <c r="J16" s="371"/>
      <c r="K16" s="371"/>
      <c r="L16" s="371"/>
      <c r="M16" s="371"/>
      <c r="N16" s="371"/>
      <c r="O16" s="371"/>
    </row>
    <row r="17" spans="3:19" ht="12" customHeight="1" x14ac:dyDescent="0.25">
      <c r="C17" s="372"/>
      <c r="D17" s="372"/>
      <c r="E17" s="327"/>
      <c r="F17" s="327"/>
      <c r="G17" s="367"/>
      <c r="H17" s="367"/>
      <c r="I17" s="339"/>
      <c r="J17" s="339"/>
      <c r="K17" s="339"/>
      <c r="L17" s="339"/>
      <c r="M17" s="339"/>
      <c r="N17" s="339"/>
      <c r="O17" s="339"/>
      <c r="P17" s="121"/>
    </row>
    <row r="18" spans="3:19" ht="12" customHeight="1" x14ac:dyDescent="0.25">
      <c r="C18" s="402" t="s">
        <v>19</v>
      </c>
      <c r="D18" s="402"/>
      <c r="E18" s="200">
        <f>I18+K18+M18+O18</f>
        <v>7759.2572596443415</v>
      </c>
      <c r="F18" s="370"/>
      <c r="G18" s="367">
        <f>E18/$E$14*100</f>
        <v>1.2607911613959184</v>
      </c>
      <c r="H18" s="367"/>
      <c r="I18" s="293">
        <v>2126.9121364705879</v>
      </c>
      <c r="J18" s="317"/>
      <c r="K18" s="293">
        <v>3099.4660363110088</v>
      </c>
      <c r="L18" s="317"/>
      <c r="M18" s="293">
        <v>2382.0337897198874</v>
      </c>
      <c r="N18" s="317"/>
      <c r="O18" s="293">
        <v>150.84529714285716</v>
      </c>
      <c r="P18" s="121"/>
    </row>
    <row r="19" spans="3:19" ht="12" customHeight="1" x14ac:dyDescent="0.25">
      <c r="C19" s="402"/>
      <c r="D19" s="402"/>
      <c r="E19" s="200"/>
      <c r="F19" s="370"/>
      <c r="G19" s="367"/>
      <c r="H19" s="367"/>
      <c r="I19" s="317"/>
      <c r="J19" s="317"/>
      <c r="K19" s="317"/>
      <c r="L19" s="317"/>
      <c r="M19" s="317"/>
      <c r="N19" s="317"/>
      <c r="O19" s="317"/>
      <c r="P19" s="121"/>
    </row>
    <row r="20" spans="3:19" ht="12.95" customHeight="1" x14ac:dyDescent="0.25">
      <c r="C20" s="118"/>
      <c r="D20" s="118"/>
      <c r="E20" s="200"/>
      <c r="F20" s="370"/>
      <c r="G20" s="367"/>
      <c r="H20" s="367"/>
      <c r="I20" s="317"/>
      <c r="J20" s="317"/>
      <c r="K20" s="317"/>
      <c r="L20" s="317"/>
      <c r="M20" s="317"/>
      <c r="N20" s="317"/>
      <c r="O20" s="317"/>
      <c r="P20" s="121"/>
    </row>
    <row r="21" spans="3:19" ht="12" customHeight="1" x14ac:dyDescent="0.15">
      <c r="C21" s="402" t="s">
        <v>94</v>
      </c>
      <c r="D21" s="402"/>
      <c r="E21" s="200">
        <f>I21+K21+M21+O21</f>
        <v>7275.8829999999989</v>
      </c>
      <c r="F21" s="370"/>
      <c r="G21" s="367">
        <f t="shared" ref="G21:G44" si="0">E21/$E$14*100</f>
        <v>1.1822483352190458</v>
      </c>
      <c r="H21" s="367"/>
      <c r="I21" s="293">
        <v>2715.1219999999998</v>
      </c>
      <c r="J21" s="317"/>
      <c r="K21" s="293">
        <v>2998.5583333333329</v>
      </c>
      <c r="L21" s="317"/>
      <c r="M21" s="293">
        <v>106.96666666666667</v>
      </c>
      <c r="N21" s="317"/>
      <c r="O21" s="293">
        <v>1455.2360000000001</v>
      </c>
    </row>
    <row r="22" spans="3:19" ht="12" customHeight="1" x14ac:dyDescent="0.25">
      <c r="C22" s="402"/>
      <c r="D22" s="402"/>
      <c r="E22" s="200"/>
      <c r="F22" s="370"/>
      <c r="G22" s="367"/>
      <c r="H22" s="367"/>
      <c r="I22" s="317"/>
      <c r="J22" s="317"/>
      <c r="K22" s="317"/>
      <c r="L22" s="317"/>
      <c r="M22" s="317"/>
      <c r="N22" s="317"/>
      <c r="O22" s="317"/>
      <c r="P22" s="121"/>
    </row>
    <row r="23" spans="3:19" ht="12.95" customHeight="1" x14ac:dyDescent="0.25">
      <c r="C23" s="118"/>
      <c r="D23" s="118"/>
      <c r="E23" s="200"/>
      <c r="F23" s="370"/>
      <c r="G23" s="367"/>
      <c r="H23" s="367"/>
      <c r="I23" s="317"/>
      <c r="J23" s="317"/>
      <c r="K23" s="317"/>
      <c r="L23" s="317"/>
      <c r="M23" s="317"/>
      <c r="N23" s="317"/>
      <c r="O23" s="317"/>
      <c r="P23" s="121"/>
    </row>
    <row r="24" spans="3:19" ht="12" customHeight="1" x14ac:dyDescent="0.25">
      <c r="C24" s="395" t="s">
        <v>5</v>
      </c>
      <c r="D24" s="395"/>
      <c r="E24" s="200">
        <f>I24+K24+M24+O24</f>
        <v>474501.04046841082</v>
      </c>
      <c r="F24" s="40"/>
      <c r="G24" s="367">
        <f t="shared" si="0"/>
        <v>77.101028858419497</v>
      </c>
      <c r="H24" s="367"/>
      <c r="I24" s="293">
        <v>237247.79856368789</v>
      </c>
      <c r="J24" s="317"/>
      <c r="K24" s="293">
        <v>223834.50166182491</v>
      </c>
      <c r="L24" s="317"/>
      <c r="M24" s="293">
        <v>6784.8441487840319</v>
      </c>
      <c r="N24" s="317"/>
      <c r="O24" s="293">
        <v>6633.8960941139267</v>
      </c>
      <c r="P24" s="121"/>
    </row>
    <row r="25" spans="3:19" ht="12" customHeight="1" x14ac:dyDescent="0.25">
      <c r="C25" s="395"/>
      <c r="D25" s="395"/>
      <c r="E25" s="200"/>
      <c r="F25" s="40"/>
      <c r="G25" s="367"/>
      <c r="H25" s="367"/>
      <c r="I25" s="317"/>
      <c r="J25" s="317"/>
      <c r="K25" s="317"/>
      <c r="L25" s="317"/>
      <c r="M25" s="317"/>
      <c r="N25" s="317"/>
      <c r="O25" s="317"/>
      <c r="P25" s="121"/>
    </row>
    <row r="26" spans="3:19" ht="12.95" customHeight="1" x14ac:dyDescent="0.25">
      <c r="C26" s="113"/>
      <c r="D26" s="113"/>
      <c r="E26" s="200"/>
      <c r="F26" s="40"/>
      <c r="G26" s="367"/>
      <c r="H26" s="367"/>
      <c r="I26" s="317"/>
      <c r="J26" s="317"/>
      <c r="K26" s="317"/>
      <c r="L26" s="317"/>
      <c r="M26" s="317"/>
      <c r="N26" s="317"/>
      <c r="O26" s="317"/>
      <c r="P26" s="121"/>
    </row>
    <row r="27" spans="3:19" ht="12" customHeight="1" x14ac:dyDescent="0.25">
      <c r="C27" s="402" t="s">
        <v>111</v>
      </c>
      <c r="D27" s="402"/>
      <c r="E27" s="200">
        <f>I27+K27+M27+O27</f>
        <v>13669.872093636513</v>
      </c>
      <c r="F27" s="40"/>
      <c r="G27" s="367">
        <f t="shared" si="0"/>
        <v>2.2211989287566967</v>
      </c>
      <c r="H27" s="367"/>
      <c r="I27" s="293">
        <v>4197.1689761904754</v>
      </c>
      <c r="J27" s="317"/>
      <c r="K27" s="293">
        <v>7107.3087740150149</v>
      </c>
      <c r="L27" s="317"/>
      <c r="M27" s="293">
        <v>560.27181253767333</v>
      </c>
      <c r="N27" s="317"/>
      <c r="O27" s="293">
        <v>1805.122530893349</v>
      </c>
      <c r="P27" s="121"/>
    </row>
    <row r="28" spans="3:19" ht="12" customHeight="1" x14ac:dyDescent="0.25">
      <c r="C28" s="402"/>
      <c r="D28" s="402"/>
      <c r="E28" s="204"/>
      <c r="F28" s="182"/>
      <c r="G28" s="373"/>
      <c r="H28" s="373"/>
      <c r="I28" s="331"/>
      <c r="J28" s="317"/>
      <c r="K28" s="331"/>
      <c r="L28" s="317"/>
      <c r="M28" s="331"/>
      <c r="N28" s="317"/>
      <c r="O28" s="331"/>
      <c r="P28" s="121"/>
    </row>
    <row r="29" spans="3:19" ht="12.95" customHeight="1" x14ac:dyDescent="0.25">
      <c r="C29" s="118"/>
      <c r="D29" s="118"/>
      <c r="E29" s="204"/>
      <c r="F29" s="182"/>
      <c r="G29" s="373"/>
      <c r="H29" s="373"/>
      <c r="I29" s="317"/>
      <c r="J29" s="317"/>
      <c r="K29" s="317"/>
      <c r="L29" s="317"/>
      <c r="M29" s="317"/>
      <c r="N29" s="317"/>
      <c r="O29" s="317"/>
      <c r="P29" s="121"/>
    </row>
    <row r="30" spans="3:19" ht="12" customHeight="1" x14ac:dyDescent="0.25">
      <c r="C30" s="395" t="s">
        <v>7</v>
      </c>
      <c r="D30" s="395"/>
      <c r="E30" s="200">
        <f>I30+K30+M30+O30</f>
        <v>112221.58477797809</v>
      </c>
      <c r="F30" s="40"/>
      <c r="G30" s="367">
        <f t="shared" si="0"/>
        <v>18.234732716208825</v>
      </c>
      <c r="H30" s="367"/>
      <c r="I30" s="334">
        <f>I33+I36+I41+I44</f>
        <v>45099.162266666666</v>
      </c>
      <c r="J30" s="317"/>
      <c r="K30" s="334">
        <f>K33+K36+K41+K44</f>
        <v>63732.84366666666</v>
      </c>
      <c r="L30" s="317"/>
      <c r="M30" s="334">
        <f>M33+M36+M41+M44</f>
        <v>848.91284464475086</v>
      </c>
      <c r="N30" s="317"/>
      <c r="O30" s="334">
        <f>O33+O36+O41+O44</f>
        <v>2540.6660000000002</v>
      </c>
      <c r="P30" s="121"/>
      <c r="S30" s="368"/>
    </row>
    <row r="31" spans="3:19" ht="12" customHeight="1" x14ac:dyDescent="0.25">
      <c r="C31" s="395"/>
      <c r="D31" s="395"/>
      <c r="E31" s="204"/>
      <c r="F31" s="182"/>
      <c r="G31" s="373"/>
      <c r="H31" s="373"/>
      <c r="I31" s="336"/>
      <c r="J31" s="336"/>
      <c r="K31" s="336"/>
      <c r="L31" s="336"/>
      <c r="M31" s="336"/>
      <c r="N31" s="336"/>
      <c r="O31" s="336"/>
      <c r="P31" s="121"/>
    </row>
    <row r="32" spans="3:19" ht="9" customHeight="1" x14ac:dyDescent="0.25">
      <c r="C32" s="113"/>
      <c r="D32" s="113"/>
      <c r="E32" s="204"/>
      <c r="F32" s="182"/>
      <c r="G32" s="373"/>
      <c r="H32" s="373"/>
      <c r="I32" s="336"/>
      <c r="J32" s="336"/>
      <c r="K32" s="336"/>
      <c r="L32" s="336"/>
      <c r="M32" s="336"/>
      <c r="N32" s="336"/>
      <c r="O32" s="336"/>
      <c r="P32" s="121"/>
    </row>
    <row r="33" spans="2:16" ht="12" customHeight="1" x14ac:dyDescent="0.25">
      <c r="D33" s="395" t="s">
        <v>8</v>
      </c>
      <c r="E33" s="204">
        <f>I33+K33+M33+O33</f>
        <v>7147.909599999999</v>
      </c>
      <c r="F33" s="182"/>
      <c r="G33" s="373">
        <f t="shared" si="0"/>
        <v>1.1614541114660908</v>
      </c>
      <c r="H33" s="373"/>
      <c r="I33" s="150">
        <v>3053.2806</v>
      </c>
      <c r="J33" s="336"/>
      <c r="K33" s="150">
        <v>2526.1579999999999</v>
      </c>
      <c r="L33" s="336"/>
      <c r="M33" s="150">
        <v>2.5</v>
      </c>
      <c r="N33" s="336"/>
      <c r="O33" s="150">
        <v>1565.971</v>
      </c>
      <c r="P33" s="121"/>
    </row>
    <row r="34" spans="2:16" ht="12" customHeight="1" x14ac:dyDescent="0.25">
      <c r="D34" s="395"/>
      <c r="E34" s="204"/>
      <c r="F34" s="182"/>
      <c r="G34" s="373"/>
      <c r="H34" s="373"/>
      <c r="I34" s="336"/>
      <c r="J34" s="336"/>
      <c r="K34" s="336"/>
      <c r="L34" s="336"/>
      <c r="M34" s="336"/>
      <c r="N34" s="336"/>
      <c r="O34" s="336"/>
      <c r="P34" s="121"/>
    </row>
    <row r="35" spans="2:16" ht="10.15" customHeight="1" x14ac:dyDescent="0.25">
      <c r="D35" s="113"/>
      <c r="E35" s="204"/>
      <c r="F35" s="182"/>
      <c r="G35" s="373"/>
      <c r="H35" s="373"/>
      <c r="I35" s="336"/>
      <c r="J35" s="336"/>
      <c r="K35" s="336"/>
      <c r="L35" s="336"/>
      <c r="M35" s="336"/>
      <c r="N35" s="336"/>
      <c r="O35" s="336"/>
      <c r="P35" s="121"/>
    </row>
    <row r="36" spans="2:16" ht="12" customHeight="1" x14ac:dyDescent="0.25">
      <c r="D36" s="395" t="s">
        <v>115</v>
      </c>
      <c r="E36" s="204">
        <f>I36+K36+M36+O36</f>
        <v>24358.959999999999</v>
      </c>
      <c r="F36" s="183"/>
      <c r="G36" s="373">
        <f t="shared" si="0"/>
        <v>3.9580542880729848</v>
      </c>
      <c r="H36" s="373"/>
      <c r="I36" s="150">
        <v>410.93</v>
      </c>
      <c r="J36" s="336"/>
      <c r="K36" s="150">
        <v>23806.198</v>
      </c>
      <c r="L36" s="336"/>
      <c r="M36" s="150">
        <v>138.41200000000001</v>
      </c>
      <c r="N36" s="336"/>
      <c r="O36" s="150">
        <v>3.42</v>
      </c>
      <c r="P36" s="121"/>
    </row>
    <row r="37" spans="2:16" ht="12" customHeight="1" x14ac:dyDescent="0.25">
      <c r="D37" s="395"/>
      <c r="E37" s="204"/>
      <c r="F37" s="183"/>
      <c r="G37" s="373"/>
      <c r="H37" s="373"/>
      <c r="I37" s="336"/>
      <c r="J37" s="336"/>
      <c r="K37" s="336"/>
      <c r="L37" s="336"/>
      <c r="M37" s="336"/>
      <c r="N37" s="336"/>
      <c r="O37" s="336"/>
      <c r="P37" s="121"/>
    </row>
    <row r="38" spans="2:16" ht="12" customHeight="1" x14ac:dyDescent="0.25">
      <c r="D38" s="395"/>
      <c r="E38" s="204"/>
      <c r="F38" s="183"/>
      <c r="G38" s="373"/>
      <c r="H38" s="373"/>
      <c r="I38" s="336"/>
      <c r="J38" s="336"/>
      <c r="K38" s="336"/>
      <c r="L38" s="336"/>
      <c r="M38" s="336"/>
      <c r="N38" s="336"/>
      <c r="O38" s="336"/>
      <c r="P38" s="121"/>
    </row>
    <row r="39" spans="2:16" ht="12" customHeight="1" x14ac:dyDescent="0.25">
      <c r="D39" s="395"/>
      <c r="E39" s="204"/>
      <c r="F39" s="183"/>
      <c r="G39" s="373"/>
      <c r="H39" s="373"/>
      <c r="I39" s="182"/>
      <c r="J39" s="182"/>
      <c r="K39" s="182"/>
      <c r="L39" s="182"/>
      <c r="M39" s="374"/>
      <c r="N39" s="182"/>
      <c r="O39" s="182"/>
      <c r="P39" s="121"/>
    </row>
    <row r="40" spans="2:16" ht="10.15" customHeight="1" x14ac:dyDescent="0.25">
      <c r="D40" s="113"/>
      <c r="E40" s="204"/>
      <c r="F40" s="183"/>
      <c r="G40" s="373"/>
      <c r="H40" s="373"/>
      <c r="I40" s="182"/>
      <c r="J40" s="182"/>
      <c r="K40" s="182"/>
      <c r="L40" s="182"/>
      <c r="M40" s="374"/>
      <c r="N40" s="182"/>
      <c r="O40" s="182"/>
      <c r="P40" s="121"/>
    </row>
    <row r="41" spans="2:16" ht="12" customHeight="1" x14ac:dyDescent="0.25">
      <c r="D41" s="402" t="s">
        <v>99</v>
      </c>
      <c r="E41" s="204">
        <f>I41+K41+M41+O41</f>
        <v>65604.13767391305</v>
      </c>
      <c r="F41" s="182"/>
      <c r="G41" s="373">
        <f t="shared" si="0"/>
        <v>10.659927124785376</v>
      </c>
      <c r="H41" s="373"/>
      <c r="I41" s="150">
        <v>40182.767500000002</v>
      </c>
      <c r="J41" s="336"/>
      <c r="K41" s="150">
        <v>25077.878000000001</v>
      </c>
      <c r="L41" s="336"/>
      <c r="M41" s="150">
        <v>83.172173913043494</v>
      </c>
      <c r="N41" s="336"/>
      <c r="O41" s="150">
        <v>260.32</v>
      </c>
      <c r="P41" s="121"/>
    </row>
    <row r="42" spans="2:16" ht="12" customHeight="1" x14ac:dyDescent="0.25">
      <c r="D42" s="402"/>
      <c r="E42" s="204"/>
      <c r="F42" s="182"/>
      <c r="G42" s="373"/>
      <c r="H42" s="373"/>
      <c r="I42" s="336"/>
      <c r="J42" s="336"/>
      <c r="K42" s="336"/>
      <c r="L42" s="336"/>
      <c r="M42" s="336"/>
      <c r="N42" s="336"/>
      <c r="O42" s="336"/>
      <c r="P42" s="121"/>
    </row>
    <row r="43" spans="2:16" ht="10.15" customHeight="1" x14ac:dyDescent="0.25">
      <c r="D43" s="140"/>
      <c r="E43" s="204"/>
      <c r="F43" s="182"/>
      <c r="G43" s="373"/>
      <c r="H43" s="373"/>
      <c r="I43" s="182"/>
      <c r="J43" s="182"/>
      <c r="K43" s="182"/>
      <c r="L43" s="182"/>
      <c r="M43" s="182"/>
      <c r="N43" s="182"/>
      <c r="O43" s="182"/>
      <c r="P43" s="121"/>
    </row>
    <row r="44" spans="2:16" ht="12" customHeight="1" x14ac:dyDescent="0.25">
      <c r="D44" s="396" t="s">
        <v>103</v>
      </c>
      <c r="E44" s="204">
        <f>I44+K44+M44+O44</f>
        <v>15110.577504065039</v>
      </c>
      <c r="F44" s="182"/>
      <c r="G44" s="373">
        <f t="shared" si="0"/>
        <v>2.4552971918843745</v>
      </c>
      <c r="H44" s="373"/>
      <c r="I44" s="337">
        <v>1452.1841666666667</v>
      </c>
      <c r="J44" s="336"/>
      <c r="K44" s="337">
        <v>12322.609666666665</v>
      </c>
      <c r="L44" s="336"/>
      <c r="M44" s="337">
        <v>624.82867073170735</v>
      </c>
      <c r="N44" s="336"/>
      <c r="O44" s="337">
        <v>710.95500000000004</v>
      </c>
      <c r="P44" s="121"/>
    </row>
    <row r="45" spans="2:16" ht="12" customHeight="1" x14ac:dyDescent="0.25">
      <c r="D45" s="396"/>
      <c r="E45" s="182"/>
      <c r="F45" s="182"/>
      <c r="G45" s="373"/>
      <c r="H45" s="373"/>
      <c r="I45" s="183"/>
      <c r="J45" s="183"/>
      <c r="K45" s="183"/>
      <c r="L45" s="183"/>
      <c r="M45" s="183"/>
      <c r="N45" s="183"/>
      <c r="O45" s="183"/>
      <c r="P45" s="121"/>
    </row>
    <row r="46" spans="2:16" ht="12" customHeight="1" x14ac:dyDescent="0.25">
      <c r="D46" s="114"/>
      <c r="E46" s="182"/>
      <c r="F46" s="182"/>
      <c r="G46" s="373"/>
      <c r="H46" s="373"/>
      <c r="I46" s="183"/>
      <c r="J46" s="183"/>
      <c r="K46" s="183"/>
      <c r="L46" s="183"/>
      <c r="M46" s="183"/>
      <c r="N46" s="183"/>
      <c r="O46" s="183"/>
      <c r="P46" s="121"/>
    </row>
    <row r="47" spans="2:16" ht="10.15" customHeight="1" thickBot="1" x14ac:dyDescent="0.3">
      <c r="B47" s="347"/>
      <c r="C47" s="347"/>
      <c r="D47" s="297"/>
      <c r="E47" s="87"/>
      <c r="F47" s="87"/>
      <c r="G47" s="375"/>
      <c r="H47" s="375"/>
      <c r="I47" s="376"/>
      <c r="J47" s="376"/>
      <c r="K47" s="376"/>
      <c r="L47" s="376"/>
      <c r="M47" s="376"/>
      <c r="N47" s="376"/>
      <c r="O47" s="376"/>
      <c r="P47" s="121"/>
    </row>
    <row r="48" spans="2:16" ht="12" customHeight="1" x14ac:dyDescent="0.25">
      <c r="D48" s="226"/>
      <c r="E48" s="377"/>
      <c r="F48" s="377"/>
      <c r="G48" s="378"/>
      <c r="H48" s="378"/>
      <c r="I48" s="379"/>
      <c r="J48" s="379"/>
      <c r="K48" s="379"/>
      <c r="L48" s="379"/>
      <c r="M48" s="23"/>
      <c r="N48" s="23"/>
      <c r="O48" s="23"/>
      <c r="P48" s="121"/>
    </row>
  </sheetData>
  <mergeCells count="15">
    <mergeCell ref="C14:D14"/>
    <mergeCell ref="B2:P2"/>
    <mergeCell ref="B3:P3"/>
    <mergeCell ref="C6:D9"/>
    <mergeCell ref="E6:E9"/>
    <mergeCell ref="I6:O6"/>
    <mergeCell ref="D36:D39"/>
    <mergeCell ref="D41:D42"/>
    <mergeCell ref="D44:D45"/>
    <mergeCell ref="C18:D19"/>
    <mergeCell ref="C21:D22"/>
    <mergeCell ref="C24:D25"/>
    <mergeCell ref="C27:D28"/>
    <mergeCell ref="C30:D31"/>
    <mergeCell ref="D33:D34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D327C-5C72-4012-994D-772C018EC7D9}">
  <sheetPr>
    <tabColor theme="5" tint="0.39997558519241921"/>
  </sheetPr>
  <dimension ref="B1:R54"/>
  <sheetViews>
    <sheetView topLeftCell="A8" zoomScaleNormal="100" zoomScaleSheetLayoutView="100" workbookViewId="0">
      <selection activeCell="T41" sqref="T41"/>
    </sheetView>
  </sheetViews>
  <sheetFormatPr defaultColWidth="9.140625" defaultRowHeight="12.75" x14ac:dyDescent="0.2"/>
  <cols>
    <col min="1" max="1" width="9.140625" style="312" customWidth="1"/>
    <col min="2" max="2" width="1.7109375" style="312" customWidth="1"/>
    <col min="3" max="3" width="2.7109375" style="312" customWidth="1"/>
    <col min="4" max="4" width="43.5703125" style="312" customWidth="1"/>
    <col min="5" max="5" width="14.7109375" style="312" customWidth="1"/>
    <col min="6" max="6" width="1.7109375" style="312" customWidth="1"/>
    <col min="7" max="7" width="5.7109375" style="312" customWidth="1"/>
    <col min="8" max="8" width="4.28515625" style="312" customWidth="1"/>
    <col min="9" max="9" width="14.28515625" style="312" customWidth="1"/>
    <col min="10" max="10" width="1.7109375" style="312" customWidth="1"/>
    <col min="11" max="11" width="14.28515625" style="312" customWidth="1"/>
    <col min="12" max="12" width="1.7109375" style="312" customWidth="1"/>
    <col min="13" max="13" width="14.28515625" style="312" customWidth="1"/>
    <col min="14" max="14" width="1.7109375" style="312" customWidth="1"/>
    <col min="15" max="15" width="14.28515625" style="312" customWidth="1"/>
    <col min="16" max="16" width="4.7109375" style="312" customWidth="1"/>
    <col min="17" max="16384" width="9.140625" style="312"/>
  </cols>
  <sheetData>
    <row r="1" spans="2:18" ht="12" customHeight="1" x14ac:dyDescent="0.2"/>
    <row r="2" spans="2:18" ht="12" customHeight="1" x14ac:dyDescent="0.2">
      <c r="B2" s="404" t="s">
        <v>116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</row>
    <row r="3" spans="2:18" ht="12" customHeight="1" x14ac:dyDescent="0.2">
      <c r="B3" s="400" t="s">
        <v>117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</row>
    <row r="4" spans="2:18" ht="10.15" customHeight="1" thickBot="1" x14ac:dyDescent="0.25">
      <c r="B4" s="313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3"/>
      <c r="N4" s="313"/>
      <c r="O4" s="313"/>
    </row>
    <row r="5" spans="2:18" ht="6" customHeight="1" x14ac:dyDescent="0.2">
      <c r="C5" s="315"/>
      <c r="D5" s="315"/>
      <c r="E5" s="315"/>
      <c r="F5" s="315"/>
      <c r="G5" s="315"/>
      <c r="H5" s="315"/>
      <c r="I5" s="315"/>
      <c r="J5" s="315"/>
      <c r="K5" s="315"/>
      <c r="L5" s="315"/>
    </row>
    <row r="6" spans="2:18" ht="10.9" customHeight="1" x14ac:dyDescent="0.2">
      <c r="C6" s="396" t="s">
        <v>2</v>
      </c>
      <c r="D6" s="396"/>
      <c r="E6" s="401" t="s">
        <v>23</v>
      </c>
      <c r="F6" s="117"/>
      <c r="G6" s="315"/>
      <c r="H6" s="315"/>
      <c r="I6" s="426" t="s">
        <v>106</v>
      </c>
      <c r="J6" s="426"/>
      <c r="K6" s="426"/>
      <c r="L6" s="426"/>
      <c r="M6" s="426"/>
      <c r="N6" s="426"/>
      <c r="O6" s="426"/>
    </row>
    <row r="7" spans="2:18" ht="10.9" customHeight="1" thickBot="1" x14ac:dyDescent="0.25">
      <c r="C7" s="396"/>
      <c r="D7" s="396"/>
      <c r="E7" s="401"/>
      <c r="F7" s="117"/>
      <c r="G7" s="315"/>
      <c r="H7" s="315"/>
      <c r="I7" s="316"/>
      <c r="J7" s="316"/>
      <c r="K7" s="316"/>
      <c r="L7" s="316"/>
      <c r="M7" s="316"/>
      <c r="N7" s="316"/>
      <c r="O7" s="316"/>
    </row>
    <row r="8" spans="2:18" ht="1.9" customHeight="1" x14ac:dyDescent="0.2">
      <c r="C8" s="396"/>
      <c r="D8" s="396"/>
      <c r="E8" s="401"/>
      <c r="F8" s="117"/>
      <c r="G8" s="315"/>
      <c r="H8" s="315"/>
      <c r="I8" s="380"/>
      <c r="J8" s="380"/>
      <c r="K8" s="380"/>
      <c r="L8" s="380"/>
      <c r="M8" s="380"/>
      <c r="N8" s="380"/>
      <c r="O8" s="380"/>
    </row>
    <row r="9" spans="2:18" ht="51" customHeight="1" x14ac:dyDescent="0.2">
      <c r="C9" s="396"/>
      <c r="D9" s="396"/>
      <c r="E9" s="401"/>
      <c r="F9" s="117"/>
      <c r="I9" s="318" t="s">
        <v>107</v>
      </c>
      <c r="J9" s="317"/>
      <c r="K9" s="318" t="s">
        <v>108</v>
      </c>
      <c r="L9" s="317"/>
      <c r="M9" s="318" t="s">
        <v>109</v>
      </c>
      <c r="N9" s="317"/>
      <c r="O9" s="318" t="s">
        <v>110</v>
      </c>
    </row>
    <row r="10" spans="2:18" ht="10.15" customHeight="1" x14ac:dyDescent="0.2">
      <c r="C10" s="114"/>
      <c r="D10" s="114"/>
      <c r="E10" s="117"/>
      <c r="F10" s="117"/>
      <c r="I10" s="317"/>
      <c r="J10" s="317"/>
      <c r="K10" s="317"/>
      <c r="L10" s="317"/>
      <c r="M10" s="317"/>
      <c r="N10" s="317"/>
      <c r="O10" s="317"/>
    </row>
    <row r="11" spans="2:18" ht="12" customHeight="1" x14ac:dyDescent="0.2">
      <c r="C11" s="320"/>
      <c r="D11" s="320"/>
      <c r="E11" s="173" t="s">
        <v>0</v>
      </c>
      <c r="F11" s="173"/>
      <c r="G11" s="321" t="s">
        <v>1</v>
      </c>
      <c r="H11" s="321"/>
      <c r="I11" s="173" t="s">
        <v>0</v>
      </c>
      <c r="J11" s="173"/>
      <c r="K11" s="173" t="s">
        <v>0</v>
      </c>
      <c r="L11" s="173"/>
      <c r="M11" s="173" t="s">
        <v>0</v>
      </c>
      <c r="N11" s="173"/>
      <c r="O11" s="173" t="s">
        <v>0</v>
      </c>
    </row>
    <row r="12" spans="2:18" ht="6" customHeight="1" thickBot="1" x14ac:dyDescent="0.25">
      <c r="B12" s="313"/>
      <c r="C12" s="322"/>
      <c r="D12" s="322"/>
      <c r="E12" s="176"/>
      <c r="F12" s="176"/>
      <c r="G12" s="323"/>
      <c r="H12" s="323"/>
      <c r="I12" s="176"/>
      <c r="J12" s="176"/>
      <c r="K12" s="176"/>
      <c r="L12" s="176"/>
      <c r="M12" s="176"/>
      <c r="N12" s="176"/>
      <c r="O12" s="176"/>
    </row>
    <row r="13" spans="2:18" ht="6" customHeight="1" x14ac:dyDescent="0.2">
      <c r="C13" s="320"/>
      <c r="D13" s="320"/>
      <c r="E13" s="173"/>
      <c r="F13" s="173"/>
      <c r="G13" s="324"/>
      <c r="H13" s="324"/>
      <c r="I13" s="173"/>
      <c r="J13" s="173"/>
      <c r="K13" s="173"/>
      <c r="L13" s="173"/>
      <c r="M13" s="173"/>
      <c r="N13" s="173"/>
      <c r="O13" s="173"/>
    </row>
    <row r="14" spans="2:18" ht="21.95" customHeight="1" x14ac:dyDescent="0.2">
      <c r="C14" s="398" t="s">
        <v>3</v>
      </c>
      <c r="D14" s="398"/>
      <c r="E14" s="200">
        <f>E18+E21+E24+E27+E30</f>
        <v>1594738.5249044898</v>
      </c>
      <c r="F14" s="40"/>
      <c r="G14" s="325">
        <f>E14/E14*100</f>
        <v>100</v>
      </c>
      <c r="H14" s="325"/>
      <c r="I14" s="200">
        <f>I18+I21+I24+I27+I30</f>
        <v>426129.95768986555</v>
      </c>
      <c r="J14" s="200"/>
      <c r="K14" s="200">
        <f>K18+K21+K24+K27+K30</f>
        <v>1051908.5310069281</v>
      </c>
      <c r="L14" s="200"/>
      <c r="M14" s="200">
        <f>M18+M21+M24+M27+M30</f>
        <v>70015.05806463756</v>
      </c>
      <c r="N14" s="200"/>
      <c r="O14" s="200">
        <f>O18+O21+O24+O27+O30</f>
        <v>46684.97814305855</v>
      </c>
      <c r="R14" s="381"/>
    </row>
    <row r="15" spans="2:18" ht="12" customHeight="1" x14ac:dyDescent="0.2">
      <c r="C15" s="140" t="s">
        <v>1</v>
      </c>
      <c r="D15" s="140"/>
      <c r="E15" s="325">
        <f>E14/E14*100</f>
        <v>100</v>
      </c>
      <c r="F15" s="327"/>
      <c r="G15" s="327"/>
      <c r="H15" s="327"/>
      <c r="I15" s="172">
        <f>I14/E14*100</f>
        <v>26.720992252657023</v>
      </c>
      <c r="J15" s="382"/>
      <c r="K15" s="172">
        <f>K14/E14*100</f>
        <v>65.961191416625979</v>
      </c>
      <c r="L15" s="382"/>
      <c r="M15" s="172">
        <f>M14/E14*100</f>
        <v>4.3903785461526255</v>
      </c>
      <c r="N15" s="382"/>
      <c r="O15" s="172">
        <f>O14/E14*100</f>
        <v>2.9274377845643724</v>
      </c>
    </row>
    <row r="16" spans="2:18" ht="6" customHeight="1" thickBot="1" x14ac:dyDescent="0.25">
      <c r="B16" s="313"/>
      <c r="C16" s="143"/>
      <c r="D16" s="143"/>
      <c r="E16" s="329"/>
      <c r="F16" s="329"/>
      <c r="G16" s="329"/>
      <c r="H16" s="329"/>
      <c r="I16" s="267"/>
      <c r="J16" s="267"/>
      <c r="K16" s="267"/>
      <c r="L16" s="267"/>
      <c r="M16" s="267"/>
      <c r="N16" s="267"/>
      <c r="O16" s="267"/>
    </row>
    <row r="17" spans="3:18" ht="12" customHeight="1" x14ac:dyDescent="0.25">
      <c r="C17" s="330"/>
      <c r="D17" s="330"/>
      <c r="E17" s="327"/>
      <c r="F17" s="327"/>
      <c r="G17" s="327"/>
      <c r="H17" s="327"/>
      <c r="I17" s="198"/>
      <c r="J17" s="198"/>
      <c r="K17" s="198"/>
      <c r="L17" s="198"/>
      <c r="M17" s="198"/>
      <c r="N17" s="198"/>
      <c r="O17" s="198"/>
      <c r="P17" s="121"/>
    </row>
    <row r="18" spans="3:18" ht="12" customHeight="1" x14ac:dyDescent="0.25">
      <c r="C18" s="402" t="s">
        <v>19</v>
      </c>
      <c r="D18" s="402"/>
      <c r="E18" s="200">
        <f>I18+K18+M18+O18</f>
        <v>13262.507902304276</v>
      </c>
      <c r="F18" s="40"/>
      <c r="G18" s="325">
        <f>E18/$E$14*100</f>
        <v>0.83164153215014214</v>
      </c>
      <c r="H18" s="325"/>
      <c r="I18" s="293">
        <v>1591.2706165295815</v>
      </c>
      <c r="J18" s="317"/>
      <c r="K18" s="293">
        <v>6140.3613784616264</v>
      </c>
      <c r="L18" s="317"/>
      <c r="M18" s="293">
        <v>4726.4919422080266</v>
      </c>
      <c r="N18" s="317"/>
      <c r="O18" s="293">
        <v>804.38396510504197</v>
      </c>
      <c r="P18" s="121"/>
    </row>
    <row r="19" spans="3:18" ht="12" customHeight="1" x14ac:dyDescent="0.25">
      <c r="C19" s="402"/>
      <c r="D19" s="402"/>
      <c r="E19" s="200"/>
      <c r="F19" s="40"/>
      <c r="G19" s="325"/>
      <c r="H19" s="327"/>
      <c r="I19" s="317"/>
      <c r="J19" s="317"/>
      <c r="K19" s="317"/>
      <c r="L19" s="317"/>
      <c r="M19" s="317"/>
      <c r="N19" s="317"/>
      <c r="O19" s="317"/>
      <c r="P19" s="121"/>
    </row>
    <row r="20" spans="3:18" ht="12.95" customHeight="1" x14ac:dyDescent="0.25">
      <c r="C20" s="118"/>
      <c r="D20" s="118"/>
      <c r="E20" s="200"/>
      <c r="F20" s="40"/>
      <c r="G20" s="325"/>
      <c r="H20" s="327"/>
      <c r="I20" s="317"/>
      <c r="J20" s="317"/>
      <c r="K20" s="317"/>
      <c r="L20" s="317"/>
      <c r="M20" s="317"/>
      <c r="N20" s="317"/>
      <c r="O20" s="317"/>
      <c r="P20" s="121"/>
    </row>
    <row r="21" spans="3:18" ht="12" customHeight="1" x14ac:dyDescent="0.25">
      <c r="C21" s="402" t="s">
        <v>94</v>
      </c>
      <c r="D21" s="402"/>
      <c r="E21" s="200">
        <f>I21+K21+M21+O21</f>
        <v>77905.388833333331</v>
      </c>
      <c r="F21" s="40"/>
      <c r="G21" s="325">
        <f t="shared" ref="G21:G44" si="0">E21/$E$14*100</f>
        <v>4.8851512405771444</v>
      </c>
      <c r="H21" s="325"/>
      <c r="I21" s="293">
        <v>13284.700071428571</v>
      </c>
      <c r="J21" s="317"/>
      <c r="K21" s="293">
        <v>59820.726238095238</v>
      </c>
      <c r="L21" s="317"/>
      <c r="M21" s="293">
        <v>1173.6065238095239</v>
      </c>
      <c r="N21" s="317"/>
      <c r="O21" s="293">
        <v>3626.3560000000002</v>
      </c>
      <c r="P21" s="121"/>
    </row>
    <row r="22" spans="3:18" ht="12" customHeight="1" x14ac:dyDescent="0.25">
      <c r="C22" s="402"/>
      <c r="D22" s="402"/>
      <c r="E22" s="200"/>
      <c r="F22" s="40"/>
      <c r="G22" s="325"/>
      <c r="H22" s="327"/>
      <c r="I22" s="317"/>
      <c r="J22" s="317"/>
      <c r="K22" s="317"/>
      <c r="L22" s="317"/>
      <c r="M22" s="317"/>
      <c r="N22" s="317"/>
      <c r="O22" s="317"/>
      <c r="P22" s="121"/>
    </row>
    <row r="23" spans="3:18" ht="12.95" customHeight="1" x14ac:dyDescent="0.25">
      <c r="C23" s="118"/>
      <c r="D23" s="118"/>
      <c r="E23" s="200"/>
      <c r="F23" s="40"/>
      <c r="G23" s="325"/>
      <c r="H23" s="327"/>
      <c r="I23" s="317"/>
      <c r="J23" s="317"/>
      <c r="K23" s="317"/>
      <c r="L23" s="317"/>
      <c r="M23" s="317"/>
      <c r="N23" s="317"/>
      <c r="O23" s="317"/>
      <c r="P23" s="121"/>
    </row>
    <row r="24" spans="3:18" ht="12" customHeight="1" x14ac:dyDescent="0.25">
      <c r="C24" s="395" t="s">
        <v>5</v>
      </c>
      <c r="D24" s="395"/>
      <c r="E24" s="200">
        <f>I24+K24+M24+O24</f>
        <v>1388810.5362570148</v>
      </c>
      <c r="F24" s="40"/>
      <c r="G24" s="325">
        <f t="shared" si="0"/>
        <v>87.087037440209329</v>
      </c>
      <c r="H24" s="325"/>
      <c r="I24" s="293">
        <v>377271.41097937862</v>
      </c>
      <c r="J24" s="317"/>
      <c r="K24" s="293">
        <v>939782.43096097338</v>
      </c>
      <c r="L24" s="317"/>
      <c r="M24" s="293">
        <v>41504.489957799087</v>
      </c>
      <c r="N24" s="317"/>
      <c r="O24" s="293">
        <v>30252.204358863859</v>
      </c>
      <c r="P24" s="121"/>
    </row>
    <row r="25" spans="3:18" ht="12" customHeight="1" x14ac:dyDescent="0.25">
      <c r="C25" s="395"/>
      <c r="D25" s="395"/>
      <c r="E25" s="200"/>
      <c r="F25" s="40"/>
      <c r="G25" s="325"/>
      <c r="H25" s="327"/>
      <c r="I25" s="317"/>
      <c r="J25" s="317"/>
      <c r="K25" s="317"/>
      <c r="L25" s="317"/>
      <c r="M25" s="317"/>
      <c r="N25" s="317"/>
      <c r="O25" s="317"/>
      <c r="P25" s="121"/>
    </row>
    <row r="26" spans="3:18" ht="12.95" customHeight="1" x14ac:dyDescent="0.25">
      <c r="C26" s="113"/>
      <c r="D26" s="113"/>
      <c r="E26" s="200"/>
      <c r="F26" s="40"/>
      <c r="G26" s="325"/>
      <c r="H26" s="327"/>
      <c r="I26" s="317"/>
      <c r="J26" s="317"/>
      <c r="K26" s="317"/>
      <c r="L26" s="317"/>
      <c r="M26" s="317"/>
      <c r="N26" s="317"/>
      <c r="O26" s="317"/>
      <c r="P26" s="121"/>
    </row>
    <row r="27" spans="3:18" ht="12" customHeight="1" x14ac:dyDescent="0.25">
      <c r="C27" s="402" t="s">
        <v>111</v>
      </c>
      <c r="D27" s="402"/>
      <c r="E27" s="200">
        <f>I27+K27+M27+O27</f>
        <v>37969.478936578329</v>
      </c>
      <c r="F27" s="40"/>
      <c r="G27" s="325">
        <f t="shared" si="0"/>
        <v>2.3809219093677036</v>
      </c>
      <c r="H27" s="325"/>
      <c r="I27" s="293">
        <v>11812.357576151951</v>
      </c>
      <c r="J27" s="317"/>
      <c r="K27" s="293">
        <v>12159.761459107947</v>
      </c>
      <c r="L27" s="317"/>
      <c r="M27" s="293">
        <v>5586.3745822287792</v>
      </c>
      <c r="N27" s="317"/>
      <c r="O27" s="293">
        <v>8410.985319089652</v>
      </c>
      <c r="P27" s="121"/>
    </row>
    <row r="28" spans="3:18" ht="12" customHeight="1" x14ac:dyDescent="0.25">
      <c r="C28" s="402"/>
      <c r="D28" s="402"/>
      <c r="E28" s="200"/>
      <c r="F28" s="40"/>
      <c r="G28" s="325"/>
      <c r="H28" s="327"/>
      <c r="I28" s="331"/>
      <c r="J28" s="317"/>
      <c r="K28" s="331"/>
      <c r="L28" s="317"/>
      <c r="M28" s="331"/>
      <c r="N28" s="317"/>
      <c r="O28" s="331"/>
      <c r="P28" s="121"/>
    </row>
    <row r="29" spans="3:18" ht="12.95" customHeight="1" x14ac:dyDescent="0.25">
      <c r="C29" s="118"/>
      <c r="D29" s="118"/>
      <c r="E29" s="204"/>
      <c r="F29" s="182"/>
      <c r="G29" s="335"/>
      <c r="H29" s="339"/>
      <c r="I29" s="317"/>
      <c r="J29" s="317"/>
      <c r="K29" s="317"/>
      <c r="L29" s="317"/>
      <c r="M29" s="317"/>
      <c r="N29" s="317"/>
      <c r="O29" s="317"/>
      <c r="P29" s="121"/>
    </row>
    <row r="30" spans="3:18" ht="12" customHeight="1" x14ac:dyDescent="0.25">
      <c r="C30" s="395" t="s">
        <v>7</v>
      </c>
      <c r="D30" s="395"/>
      <c r="E30" s="200">
        <f>I30+K30+M30+O30</f>
        <v>76790.612975258788</v>
      </c>
      <c r="F30" s="182"/>
      <c r="G30" s="325">
        <f t="shared" si="0"/>
        <v>4.8152478776956764</v>
      </c>
      <c r="H30" s="325"/>
      <c r="I30" s="334">
        <f>I33+I36+I41+I44</f>
        <v>22170.218446376806</v>
      </c>
      <c r="J30" s="317"/>
      <c r="K30" s="334">
        <f>K33+K36+K41+K44</f>
        <v>34005.250970289853</v>
      </c>
      <c r="L30" s="317"/>
      <c r="M30" s="334">
        <f>M33+M36+M41+M44</f>
        <v>17024.095058592131</v>
      </c>
      <c r="N30" s="317"/>
      <c r="O30" s="334">
        <f>O33+O36+O41+O44</f>
        <v>3591.0484999999999</v>
      </c>
      <c r="P30" s="121"/>
      <c r="R30" s="381"/>
    </row>
    <row r="31" spans="3:18" ht="12" customHeight="1" x14ac:dyDescent="0.25">
      <c r="C31" s="395"/>
      <c r="D31" s="395"/>
      <c r="E31" s="204"/>
      <c r="F31" s="182"/>
      <c r="G31" s="335"/>
      <c r="H31" s="339"/>
      <c r="I31" s="336"/>
      <c r="J31" s="336"/>
      <c r="K31" s="336"/>
      <c r="L31" s="336"/>
      <c r="M31" s="336"/>
      <c r="N31" s="336"/>
      <c r="O31" s="336"/>
      <c r="P31" s="121"/>
    </row>
    <row r="32" spans="3:18" ht="9" customHeight="1" x14ac:dyDescent="0.25">
      <c r="C32" s="113"/>
      <c r="D32" s="113"/>
      <c r="E32" s="204"/>
      <c r="F32" s="182"/>
      <c r="G32" s="335"/>
      <c r="H32" s="339"/>
      <c r="I32" s="336"/>
      <c r="J32" s="336"/>
      <c r="K32" s="336"/>
      <c r="L32" s="336"/>
      <c r="M32" s="336"/>
      <c r="N32" s="336"/>
      <c r="O32" s="336"/>
      <c r="P32" s="121"/>
    </row>
    <row r="33" spans="2:16" ht="12" customHeight="1" x14ac:dyDescent="0.25">
      <c r="D33" s="395" t="s">
        <v>8</v>
      </c>
      <c r="E33" s="204">
        <f>I33+K33+M33+O33</f>
        <v>9825.3954666666668</v>
      </c>
      <c r="F33" s="182"/>
      <c r="G33" s="335">
        <f t="shared" si="0"/>
        <v>0.61611325701529152</v>
      </c>
      <c r="H33" s="335"/>
      <c r="I33" s="150">
        <v>3445.9168</v>
      </c>
      <c r="J33" s="336"/>
      <c r="K33" s="150">
        <v>5418.5603333333329</v>
      </c>
      <c r="L33" s="336"/>
      <c r="M33" s="150">
        <v>496.52066666666667</v>
      </c>
      <c r="N33" s="336"/>
      <c r="O33" s="150">
        <v>464.39766666666662</v>
      </c>
      <c r="P33" s="121"/>
    </row>
    <row r="34" spans="2:16" ht="12" customHeight="1" x14ac:dyDescent="0.25">
      <c r="D34" s="395"/>
      <c r="E34" s="204"/>
      <c r="F34" s="182"/>
      <c r="G34" s="335"/>
      <c r="H34" s="339"/>
      <c r="I34" s="336"/>
      <c r="J34" s="336"/>
      <c r="K34" s="336"/>
      <c r="L34" s="336"/>
      <c r="M34" s="336"/>
      <c r="N34" s="336"/>
      <c r="O34" s="336"/>
      <c r="P34" s="121"/>
    </row>
    <row r="35" spans="2:16" ht="10.15" customHeight="1" x14ac:dyDescent="0.25">
      <c r="D35" s="113"/>
      <c r="E35" s="204"/>
      <c r="F35" s="182"/>
      <c r="G35" s="335"/>
      <c r="H35" s="339"/>
      <c r="I35" s="336"/>
      <c r="J35" s="336"/>
      <c r="K35" s="336"/>
      <c r="L35" s="336"/>
      <c r="M35" s="336"/>
      <c r="N35" s="336"/>
      <c r="O35" s="336"/>
      <c r="P35" s="121"/>
    </row>
    <row r="36" spans="2:16" ht="12" customHeight="1" x14ac:dyDescent="0.25">
      <c r="D36" s="395" t="s">
        <v>115</v>
      </c>
      <c r="E36" s="204">
        <f>I36+K36+M36+O36</f>
        <v>27815.563299999998</v>
      </c>
      <c r="F36" s="182"/>
      <c r="G36" s="335">
        <f t="shared" si="0"/>
        <v>1.7442083994092947</v>
      </c>
      <c r="H36" s="335"/>
      <c r="I36" s="150">
        <v>6976.2743999999993</v>
      </c>
      <c r="J36" s="336"/>
      <c r="K36" s="150">
        <v>19180.39155</v>
      </c>
      <c r="L36" s="336"/>
      <c r="M36" s="150">
        <v>1265.3298500000001</v>
      </c>
      <c r="N36" s="336"/>
      <c r="O36" s="150">
        <v>393.5675</v>
      </c>
      <c r="P36" s="121"/>
    </row>
    <row r="37" spans="2:16" ht="12" customHeight="1" x14ac:dyDescent="0.25">
      <c r="D37" s="395"/>
      <c r="E37" s="204"/>
      <c r="F37" s="182"/>
      <c r="G37" s="335"/>
      <c r="H37" s="339"/>
      <c r="I37" s="336"/>
      <c r="J37" s="336"/>
      <c r="K37" s="336"/>
      <c r="L37" s="336"/>
      <c r="M37" s="336"/>
      <c r="N37" s="336"/>
      <c r="O37" s="336"/>
      <c r="P37" s="121"/>
    </row>
    <row r="38" spans="2:16" ht="12" customHeight="1" x14ac:dyDescent="0.25">
      <c r="D38" s="395"/>
      <c r="E38" s="204"/>
      <c r="F38" s="182"/>
      <c r="G38" s="335"/>
      <c r="H38" s="339"/>
      <c r="I38" s="336"/>
      <c r="J38" s="336"/>
      <c r="K38" s="336"/>
      <c r="L38" s="336"/>
      <c r="M38" s="336"/>
      <c r="N38" s="336"/>
      <c r="O38" s="336"/>
      <c r="P38" s="121"/>
    </row>
    <row r="39" spans="2:16" ht="12" customHeight="1" x14ac:dyDescent="0.25">
      <c r="D39" s="395"/>
      <c r="E39" s="204"/>
      <c r="F39" s="182"/>
      <c r="G39" s="335"/>
      <c r="H39" s="339"/>
      <c r="I39" s="204"/>
      <c r="J39" s="204"/>
      <c r="K39" s="204"/>
      <c r="L39" s="204"/>
      <c r="M39" s="204"/>
      <c r="N39" s="204"/>
      <c r="O39" s="204"/>
      <c r="P39" s="121"/>
    </row>
    <row r="40" spans="2:16" ht="10.15" customHeight="1" x14ac:dyDescent="0.25">
      <c r="D40" s="113"/>
      <c r="E40" s="204"/>
      <c r="F40" s="182"/>
      <c r="G40" s="335"/>
      <c r="H40" s="339"/>
      <c r="I40" s="204"/>
      <c r="J40" s="204"/>
      <c r="K40" s="204"/>
      <c r="L40" s="204"/>
      <c r="M40" s="204"/>
      <c r="N40" s="204"/>
      <c r="O40" s="204"/>
      <c r="P40" s="121"/>
    </row>
    <row r="41" spans="2:16" ht="12" customHeight="1" x14ac:dyDescent="0.25">
      <c r="D41" s="402" t="s">
        <v>99</v>
      </c>
      <c r="E41" s="204">
        <f>I41+K41+M41+O41</f>
        <v>22803.092291925466</v>
      </c>
      <c r="F41" s="182"/>
      <c r="G41" s="335">
        <f t="shared" si="0"/>
        <v>1.4298953675362651</v>
      </c>
      <c r="H41" s="335"/>
      <c r="I41" s="150">
        <v>4315.9954130434771</v>
      </c>
      <c r="J41" s="336"/>
      <c r="K41" s="150">
        <v>4772.7960869565213</v>
      </c>
      <c r="L41" s="336"/>
      <c r="M41" s="150">
        <v>13286.238791925465</v>
      </c>
      <c r="N41" s="336"/>
      <c r="O41" s="150">
        <v>428.06200000000001</v>
      </c>
      <c r="P41" s="121"/>
    </row>
    <row r="42" spans="2:16" ht="12" customHeight="1" x14ac:dyDescent="0.25">
      <c r="D42" s="402"/>
      <c r="E42" s="204"/>
      <c r="F42" s="182"/>
      <c r="G42" s="335"/>
      <c r="H42" s="339"/>
      <c r="I42" s="336"/>
      <c r="J42" s="336"/>
      <c r="K42" s="336"/>
      <c r="L42" s="336"/>
      <c r="M42" s="336"/>
      <c r="N42" s="336"/>
      <c r="O42" s="336"/>
      <c r="P42" s="121"/>
    </row>
    <row r="43" spans="2:16" ht="10.15" customHeight="1" x14ac:dyDescent="0.25">
      <c r="D43" s="140"/>
      <c r="E43" s="204"/>
      <c r="F43" s="182"/>
      <c r="G43" s="335"/>
      <c r="H43" s="339"/>
      <c r="I43" s="204"/>
      <c r="J43" s="204"/>
      <c r="K43" s="204"/>
      <c r="L43" s="204"/>
      <c r="M43" s="204"/>
      <c r="N43" s="204"/>
      <c r="O43" s="204"/>
      <c r="P43" s="121"/>
    </row>
    <row r="44" spans="2:16" ht="12" customHeight="1" x14ac:dyDescent="0.25">
      <c r="D44" s="396" t="s">
        <v>103</v>
      </c>
      <c r="E44" s="204">
        <f>I44+K44+M44+O44</f>
        <v>16346.561916666666</v>
      </c>
      <c r="F44" s="182"/>
      <c r="G44" s="335">
        <f t="shared" si="0"/>
        <v>1.0250308537348263</v>
      </c>
      <c r="H44" s="335"/>
      <c r="I44" s="337">
        <v>7432.0318333333325</v>
      </c>
      <c r="J44" s="336"/>
      <c r="K44" s="337">
        <v>4633.5030000000006</v>
      </c>
      <c r="L44" s="336"/>
      <c r="M44" s="337">
        <v>1976.0057500000003</v>
      </c>
      <c r="N44" s="336"/>
      <c r="O44" s="337">
        <v>2305.0213333333331</v>
      </c>
      <c r="P44" s="121"/>
    </row>
    <row r="45" spans="2:16" ht="12.95" customHeight="1" x14ac:dyDescent="0.25">
      <c r="D45" s="396"/>
      <c r="E45" s="182"/>
      <c r="F45" s="182"/>
      <c r="G45" s="339"/>
      <c r="H45" s="339"/>
      <c r="I45" s="204"/>
      <c r="J45" s="204"/>
      <c r="K45" s="204"/>
      <c r="L45" s="204"/>
      <c r="M45" s="204"/>
      <c r="N45" s="204"/>
      <c r="O45" s="383"/>
      <c r="P45" s="121"/>
    </row>
    <row r="46" spans="2:16" ht="9" customHeight="1" x14ac:dyDescent="0.25">
      <c r="D46" s="114"/>
      <c r="E46" s="182"/>
      <c r="F46" s="182"/>
      <c r="G46" s="339"/>
      <c r="H46" s="339"/>
      <c r="I46" s="204"/>
      <c r="J46" s="204"/>
      <c r="K46" s="204"/>
      <c r="L46" s="204"/>
      <c r="M46" s="204"/>
      <c r="N46" s="204"/>
      <c r="O46" s="204"/>
      <c r="P46" s="121"/>
    </row>
    <row r="47" spans="2:16" ht="15" customHeight="1" thickBot="1" x14ac:dyDescent="0.3">
      <c r="B47" s="313"/>
      <c r="C47" s="313"/>
      <c r="D47" s="297"/>
      <c r="E47" s="384"/>
      <c r="F47" s="384"/>
      <c r="G47" s="385"/>
      <c r="H47" s="385"/>
      <c r="I47" s="386"/>
      <c r="J47" s="386"/>
      <c r="K47" s="386"/>
      <c r="L47" s="386"/>
      <c r="M47" s="386"/>
      <c r="N47" s="386"/>
      <c r="O47" s="386"/>
      <c r="P47" s="121"/>
    </row>
    <row r="48" spans="2:16" ht="12" customHeight="1" x14ac:dyDescent="0.25">
      <c r="D48" s="226"/>
      <c r="E48" s="377"/>
      <c r="F48" s="377"/>
      <c r="G48" s="387"/>
      <c r="H48" s="387"/>
      <c r="I48" s="388"/>
      <c r="J48" s="388"/>
      <c r="K48" s="388"/>
      <c r="L48" s="388"/>
      <c r="M48" s="388"/>
      <c r="N48" s="388"/>
      <c r="O48" s="388"/>
      <c r="P48" s="121"/>
    </row>
    <row r="54" ht="27.75" customHeight="1" x14ac:dyDescent="0.2"/>
  </sheetData>
  <mergeCells count="15">
    <mergeCell ref="C14:D14"/>
    <mergeCell ref="B2:P2"/>
    <mergeCell ref="B3:P3"/>
    <mergeCell ref="C6:D9"/>
    <mergeCell ref="E6:E9"/>
    <mergeCell ref="I6:O6"/>
    <mergeCell ref="D36:D39"/>
    <mergeCell ref="D41:D42"/>
    <mergeCell ref="D44:D45"/>
    <mergeCell ref="C18:D19"/>
    <mergeCell ref="C21:D22"/>
    <mergeCell ref="C24:D25"/>
    <mergeCell ref="C27:D28"/>
    <mergeCell ref="C30:D31"/>
    <mergeCell ref="D33:D34"/>
  </mergeCells>
  <pageMargins left="0" right="0.19685039370078741" top="0.47244094488188981" bottom="0.31496062992125984" header="0.31496062992125984" footer="0.31496062992125984"/>
  <pageSetup paperSize="9" scale="9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BCBB-0148-4A79-9131-FCCA9A615B1B}">
  <sheetPr>
    <tabColor theme="7" tint="-0.249977111117893"/>
  </sheetPr>
  <dimension ref="B1:O76"/>
  <sheetViews>
    <sheetView topLeftCell="A20" zoomScaleNormal="100" zoomScaleSheetLayoutView="85" workbookViewId="0">
      <selection activeCell="F48" sqref="F48"/>
    </sheetView>
  </sheetViews>
  <sheetFormatPr defaultColWidth="8.85546875" defaultRowHeight="15" x14ac:dyDescent="0.25"/>
  <cols>
    <col min="1" max="1" width="9.140625" style="121" customWidth="1"/>
    <col min="2" max="2" width="1.7109375" style="121" customWidth="1"/>
    <col min="3" max="3" width="2.5703125" style="121" customWidth="1"/>
    <col min="4" max="4" width="41.42578125" style="121" customWidth="1"/>
    <col min="5" max="5" width="2.42578125" style="121" customWidth="1"/>
    <col min="6" max="6" width="18.85546875" style="121" customWidth="1"/>
    <col min="7" max="7" width="6.7109375" style="121" customWidth="1"/>
    <col min="8" max="8" width="24.7109375" style="121" customWidth="1"/>
    <col min="9" max="9" width="6.7109375" style="121" customWidth="1"/>
    <col min="10" max="10" width="24.7109375" style="121" customWidth="1"/>
    <col min="11" max="11" width="6.7109375" style="121" customWidth="1"/>
    <col min="12" max="12" width="5.42578125" style="121" customWidth="1"/>
    <col min="13" max="13" width="3.140625" style="121" customWidth="1"/>
    <col min="14" max="16384" width="8.85546875" style="121"/>
  </cols>
  <sheetData>
    <row r="1" spans="2:13" ht="12" customHeight="1" x14ac:dyDescent="0.25"/>
    <row r="2" spans="2:13" ht="12.75" customHeight="1" x14ac:dyDescent="0.25">
      <c r="B2" s="404" t="s">
        <v>118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286"/>
    </row>
    <row r="3" spans="2:13" ht="12.75" customHeight="1" x14ac:dyDescent="0.25">
      <c r="B3" s="400" t="s">
        <v>119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287"/>
    </row>
    <row r="4" spans="2:13" ht="10.15" customHeight="1" thickBot="1" x14ac:dyDescent="0.3">
      <c r="B4" s="288"/>
      <c r="C4" s="288"/>
      <c r="D4" s="288"/>
      <c r="E4" s="288"/>
      <c r="F4" s="288"/>
      <c r="G4" s="288"/>
      <c r="H4" s="288"/>
      <c r="I4" s="288"/>
      <c r="J4" s="288"/>
      <c r="K4" s="288"/>
    </row>
    <row r="5" spans="2:13" ht="8.25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</row>
    <row r="6" spans="2:13" ht="12.75" customHeight="1" x14ac:dyDescent="0.25">
      <c r="B6" s="3"/>
      <c r="C6" s="396" t="s">
        <v>120</v>
      </c>
      <c r="D6" s="396"/>
      <c r="E6" s="114"/>
      <c r="F6" s="423" t="s">
        <v>89</v>
      </c>
      <c r="G6" s="423"/>
      <c r="H6" s="424" t="s">
        <v>121</v>
      </c>
      <c r="I6" s="7"/>
      <c r="J6" s="424" t="s">
        <v>122</v>
      </c>
      <c r="K6" s="7"/>
    </row>
    <row r="7" spans="2:13" ht="12.75" customHeight="1" x14ac:dyDescent="0.25">
      <c r="B7" s="3"/>
      <c r="C7" s="396"/>
      <c r="D7" s="396"/>
      <c r="E7" s="114"/>
      <c r="F7" s="423"/>
      <c r="G7" s="423"/>
      <c r="H7" s="424"/>
      <c r="I7" s="7"/>
      <c r="J7" s="424"/>
      <c r="K7" s="7"/>
    </row>
    <row r="8" spans="2:13" ht="12.75" customHeight="1" x14ac:dyDescent="0.25">
      <c r="B8" s="3"/>
      <c r="C8" s="114"/>
      <c r="D8" s="114"/>
      <c r="E8" s="114"/>
      <c r="F8" s="117"/>
      <c r="G8" s="9"/>
      <c r="H8" s="424"/>
      <c r="I8" s="7"/>
      <c r="J8" s="424"/>
      <c r="K8" s="7"/>
    </row>
    <row r="9" spans="2:13" ht="12.75" customHeight="1" x14ac:dyDescent="0.25">
      <c r="B9" s="3"/>
      <c r="C9" s="114"/>
      <c r="D9" s="114"/>
      <c r="E9" s="114"/>
      <c r="F9" s="173" t="s">
        <v>0</v>
      </c>
      <c r="G9" s="173" t="s">
        <v>1</v>
      </c>
      <c r="H9" s="173" t="s">
        <v>0</v>
      </c>
      <c r="I9" s="173" t="s">
        <v>1</v>
      </c>
      <c r="J9" s="173" t="s">
        <v>0</v>
      </c>
      <c r="K9" s="173" t="s">
        <v>1</v>
      </c>
    </row>
    <row r="10" spans="2:13" ht="8.4499999999999993" customHeight="1" x14ac:dyDescent="0.25">
      <c r="B10" s="3"/>
      <c r="C10" s="114"/>
      <c r="D10" s="114"/>
      <c r="E10" s="114"/>
      <c r="F10" s="173"/>
      <c r="G10" s="259"/>
      <c r="H10" s="173"/>
      <c r="I10" s="173"/>
      <c r="J10" s="173"/>
      <c r="K10" s="173"/>
    </row>
    <row r="11" spans="2:13" ht="6" customHeight="1" thickBot="1" x14ac:dyDescent="0.3">
      <c r="B11" s="75"/>
      <c r="C11" s="77"/>
      <c r="D11" s="77"/>
      <c r="E11" s="77"/>
      <c r="F11" s="176"/>
      <c r="G11" s="311"/>
      <c r="H11" s="176"/>
      <c r="I11" s="176"/>
      <c r="J11" s="176"/>
      <c r="K11" s="176"/>
    </row>
    <row r="12" spans="2:13" ht="6.75" customHeight="1" x14ac:dyDescent="0.25">
      <c r="B12" s="3"/>
      <c r="C12" s="398"/>
      <c r="D12" s="398"/>
      <c r="E12" s="116"/>
      <c r="F12" s="188"/>
      <c r="G12" s="236"/>
      <c r="H12" s="188"/>
      <c r="I12" s="41"/>
      <c r="J12" s="188"/>
      <c r="K12" s="40"/>
    </row>
    <row r="13" spans="2:13" ht="22.5" customHeight="1" x14ac:dyDescent="0.25">
      <c r="B13" s="3"/>
      <c r="C13" s="395" t="s">
        <v>3</v>
      </c>
      <c r="D13" s="428"/>
      <c r="E13" s="140"/>
      <c r="F13" s="40">
        <v>3115939.8464409146</v>
      </c>
      <c r="G13" s="262">
        <v>100</v>
      </c>
      <c r="H13" s="40">
        <v>713350.41037406353</v>
      </c>
      <c r="I13" s="262">
        <v>22.893587345367592</v>
      </c>
      <c r="J13" s="40">
        <v>2402589.4360668506</v>
      </c>
      <c r="K13" s="262">
        <v>77.106412654632393</v>
      </c>
    </row>
    <row r="14" spans="2:13" ht="7.5" customHeight="1" thickBot="1" x14ac:dyDescent="0.3">
      <c r="B14" s="75"/>
      <c r="C14" s="143"/>
      <c r="D14" s="143"/>
      <c r="E14" s="143"/>
      <c r="F14" s="268"/>
      <c r="G14" s="176"/>
      <c r="H14" s="175"/>
      <c r="I14" s="175"/>
      <c r="J14" s="175"/>
      <c r="K14" s="175"/>
    </row>
    <row r="15" spans="2:13" ht="9.75" customHeight="1" x14ac:dyDescent="0.25">
      <c r="B15" s="3"/>
      <c r="C15" s="140"/>
      <c r="D15" s="140"/>
      <c r="E15" s="140"/>
      <c r="F15" s="173"/>
      <c r="G15" s="173"/>
      <c r="H15" s="173"/>
      <c r="I15" s="136"/>
      <c r="J15" s="173"/>
      <c r="K15" s="173"/>
    </row>
    <row r="16" spans="2:13" ht="12" customHeight="1" x14ac:dyDescent="0.25">
      <c r="B16" s="3"/>
      <c r="C16" s="398" t="s">
        <v>123</v>
      </c>
      <c r="D16" s="398"/>
      <c r="E16" s="113"/>
      <c r="F16" s="148">
        <v>2210166.1625041603</v>
      </c>
      <c r="G16" s="236">
        <v>70.9309637356656</v>
      </c>
      <c r="H16" s="293">
        <v>615427.63759966975</v>
      </c>
      <c r="I16" s="262">
        <v>27.845310820539325</v>
      </c>
      <c r="J16" s="293">
        <v>1594738.5249044904</v>
      </c>
      <c r="K16" s="262">
        <v>72.154689179460675</v>
      </c>
      <c r="L16" s="294"/>
    </row>
    <row r="17" spans="2:15" ht="12" customHeight="1" x14ac:dyDescent="0.25">
      <c r="B17" s="3"/>
      <c r="C17" s="398"/>
      <c r="D17" s="398"/>
      <c r="E17" s="113"/>
      <c r="F17" s="182"/>
      <c r="G17" s="202"/>
      <c r="H17" s="150"/>
      <c r="I17" s="389"/>
      <c r="J17" s="162"/>
      <c r="K17" s="198"/>
      <c r="L17" s="294"/>
    </row>
    <row r="18" spans="2:15" ht="9" customHeight="1" x14ac:dyDescent="0.25">
      <c r="B18" s="3"/>
      <c r="C18" s="113"/>
      <c r="D18" s="113"/>
      <c r="E18" s="113"/>
      <c r="F18" s="182"/>
      <c r="G18" s="202"/>
      <c r="H18" s="162"/>
      <c r="I18" s="389"/>
      <c r="J18" s="150"/>
      <c r="K18" s="198"/>
      <c r="L18" s="294"/>
    </row>
    <row r="19" spans="2:15" ht="12" customHeight="1" x14ac:dyDescent="0.25">
      <c r="B19" s="3"/>
      <c r="D19" s="408" t="s">
        <v>124</v>
      </c>
      <c r="E19" s="408"/>
      <c r="F19" s="164">
        <v>454204.14075045742</v>
      </c>
      <c r="G19" s="295">
        <v>14.57679426222743</v>
      </c>
      <c r="H19" s="150">
        <v>132566.65082237005</v>
      </c>
      <c r="I19" s="389">
        <v>29.186579101488856</v>
      </c>
      <c r="J19" s="150">
        <v>321637.48992808739</v>
      </c>
      <c r="K19" s="389">
        <v>70.813420898511154</v>
      </c>
      <c r="L19" s="294"/>
    </row>
    <row r="20" spans="2:15" ht="12" customHeight="1" x14ac:dyDescent="0.25">
      <c r="B20" s="3"/>
      <c r="D20" s="408"/>
      <c r="E20" s="408"/>
      <c r="F20" s="164"/>
      <c r="G20" s="295"/>
      <c r="H20" s="162"/>
      <c r="I20" s="389"/>
      <c r="J20" s="162"/>
      <c r="K20" s="389"/>
      <c r="L20" s="294"/>
    </row>
    <row r="21" spans="2:15" ht="10.5" customHeight="1" x14ac:dyDescent="0.25">
      <c r="B21" s="3"/>
      <c r="D21" s="116"/>
      <c r="E21" s="116"/>
      <c r="F21" s="164"/>
      <c r="G21" s="295"/>
      <c r="H21" s="162"/>
      <c r="I21" s="389"/>
      <c r="J21" s="162"/>
      <c r="K21" s="389"/>
      <c r="L21" s="294"/>
    </row>
    <row r="22" spans="2:15" ht="12" customHeight="1" x14ac:dyDescent="0.25">
      <c r="B22" s="3"/>
      <c r="D22" s="408" t="s">
        <v>125</v>
      </c>
      <c r="E22" s="408"/>
      <c r="F22" s="164">
        <v>58210.234800825812</v>
      </c>
      <c r="G22" s="295">
        <v>1.8681437277203745</v>
      </c>
      <c r="H22" s="150">
        <v>27396.007971257273</v>
      </c>
      <c r="I22" s="389">
        <v>47.063902190046853</v>
      </c>
      <c r="J22" s="150">
        <v>30814.226829568535</v>
      </c>
      <c r="K22" s="389">
        <v>52.936097809953139</v>
      </c>
      <c r="L22" s="294"/>
    </row>
    <row r="23" spans="2:15" ht="12" customHeight="1" x14ac:dyDescent="0.25">
      <c r="B23" s="3"/>
      <c r="D23" s="408"/>
      <c r="E23" s="408"/>
      <c r="F23" s="164"/>
      <c r="G23" s="295"/>
      <c r="H23" s="162"/>
      <c r="I23" s="389"/>
      <c r="J23" s="162"/>
      <c r="K23" s="389"/>
      <c r="L23" s="294"/>
    </row>
    <row r="24" spans="2:15" ht="10.5" customHeight="1" x14ac:dyDescent="0.25">
      <c r="B24" s="3"/>
      <c r="D24" s="390"/>
      <c r="E24" s="238"/>
      <c r="F24" s="164"/>
      <c r="G24" s="295"/>
      <c r="H24" s="162"/>
      <c r="I24" s="389"/>
      <c r="J24" s="162"/>
      <c r="K24" s="389"/>
      <c r="L24" s="294"/>
    </row>
    <row r="25" spans="2:15" ht="12" customHeight="1" x14ac:dyDescent="0.25">
      <c r="B25" s="3"/>
      <c r="D25" s="398" t="s">
        <v>126</v>
      </c>
      <c r="E25" s="398"/>
      <c r="F25" s="164">
        <v>1485860.0459140404</v>
      </c>
      <c r="G25" s="295">
        <v>47.68577440964458</v>
      </c>
      <c r="H25" s="150">
        <v>363460.63950649818</v>
      </c>
      <c r="I25" s="389">
        <v>24.461297045167672</v>
      </c>
      <c r="J25" s="150">
        <v>1122399.4064075423</v>
      </c>
      <c r="K25" s="389">
        <v>75.538702954832331</v>
      </c>
      <c r="L25" s="294"/>
    </row>
    <row r="26" spans="2:15" ht="12" customHeight="1" x14ac:dyDescent="0.25">
      <c r="B26" s="3"/>
      <c r="D26" s="398"/>
      <c r="E26" s="398"/>
      <c r="F26" s="164"/>
      <c r="G26" s="295"/>
      <c r="H26" s="162"/>
      <c r="I26" s="389"/>
      <c r="J26" s="162"/>
      <c r="K26" s="389"/>
      <c r="L26" s="294"/>
    </row>
    <row r="27" spans="2:15" ht="10.5" customHeight="1" x14ac:dyDescent="0.25">
      <c r="B27" s="3"/>
      <c r="D27" s="116"/>
      <c r="E27" s="116"/>
      <c r="F27" s="164"/>
      <c r="G27" s="295"/>
      <c r="H27" s="162"/>
      <c r="I27" s="389"/>
      <c r="J27" s="162"/>
      <c r="K27" s="389"/>
      <c r="L27" s="294"/>
      <c r="O27" s="121" t="s">
        <v>52</v>
      </c>
    </row>
    <row r="28" spans="2:15" ht="12" customHeight="1" x14ac:dyDescent="0.25">
      <c r="B28" s="3"/>
      <c r="D28" s="398" t="s">
        <v>127</v>
      </c>
      <c r="E28" s="398"/>
      <c r="F28" s="164">
        <v>211891.74103883625</v>
      </c>
      <c r="G28" s="295">
        <v>6.8002513360732237</v>
      </c>
      <c r="H28" s="150">
        <v>92004.339299544226</v>
      </c>
      <c r="I28" s="389">
        <v>43.420446143146918</v>
      </c>
      <c r="J28" s="150">
        <v>119887.40173929204</v>
      </c>
      <c r="K28" s="389">
        <v>56.579553856853096</v>
      </c>
      <c r="L28" s="294"/>
    </row>
    <row r="29" spans="2:15" ht="12" customHeight="1" x14ac:dyDescent="0.25">
      <c r="B29" s="3"/>
      <c r="D29" s="398"/>
      <c r="E29" s="398"/>
      <c r="F29" s="164"/>
      <c r="G29" s="198"/>
      <c r="H29" s="150"/>
      <c r="I29" s="389"/>
      <c r="J29" s="150"/>
      <c r="K29" s="389"/>
      <c r="L29" s="294"/>
    </row>
    <row r="30" spans="2:15" ht="18" customHeight="1" x14ac:dyDescent="0.25">
      <c r="B30" s="3"/>
      <c r="F30" s="164"/>
      <c r="G30" s="198"/>
      <c r="H30" s="162"/>
      <c r="I30" s="389"/>
      <c r="J30" s="162"/>
      <c r="K30" s="389"/>
    </row>
    <row r="31" spans="2:15" x14ac:dyDescent="0.25">
      <c r="B31" s="3"/>
      <c r="C31" s="402" t="s">
        <v>128</v>
      </c>
      <c r="D31" s="402"/>
      <c r="F31" s="148">
        <v>12188.93392943409</v>
      </c>
      <c r="G31" s="236">
        <v>0.39118001406081448</v>
      </c>
      <c r="H31" s="293">
        <v>4006.8229842627957</v>
      </c>
      <c r="I31" s="262">
        <v>32.87262862740635</v>
      </c>
      <c r="J31" s="293">
        <v>8182.1109451712937</v>
      </c>
      <c r="K31" s="262">
        <v>67.127371372593643</v>
      </c>
      <c r="L31" s="391"/>
    </row>
    <row r="32" spans="2:15" ht="12" customHeight="1" x14ac:dyDescent="0.25">
      <c r="B32" s="3"/>
      <c r="C32" s="402"/>
      <c r="D32" s="402"/>
      <c r="F32" s="148"/>
      <c r="G32" s="171"/>
      <c r="H32" s="293"/>
      <c r="I32" s="262"/>
      <c r="J32" s="293"/>
      <c r="K32" s="262"/>
      <c r="L32" s="391"/>
    </row>
    <row r="33" spans="2:12" ht="12" customHeight="1" x14ac:dyDescent="0.25">
      <c r="B33" s="3"/>
      <c r="F33" s="148"/>
      <c r="G33" s="171"/>
      <c r="H33" s="59"/>
      <c r="I33" s="262"/>
      <c r="J33" s="59"/>
      <c r="K33" s="262"/>
      <c r="L33" s="391"/>
    </row>
    <row r="34" spans="2:12" ht="12" customHeight="1" x14ac:dyDescent="0.25">
      <c r="B34" s="3"/>
      <c r="C34" s="395" t="s">
        <v>129</v>
      </c>
      <c r="D34" s="395"/>
      <c r="F34" s="148">
        <v>70598.60561399319</v>
      </c>
      <c r="G34" s="236">
        <v>2.2657242788121295</v>
      </c>
      <c r="H34" s="293">
        <v>16487.684636370897</v>
      </c>
      <c r="I34" s="262">
        <v>23.354122213857025</v>
      </c>
      <c r="J34" s="293">
        <v>54110.920977622292</v>
      </c>
      <c r="K34" s="262">
        <v>76.645877786142975</v>
      </c>
      <c r="L34" s="391"/>
    </row>
    <row r="35" spans="2:12" ht="12" customHeight="1" x14ac:dyDescent="0.25">
      <c r="B35" s="3"/>
      <c r="C35" s="395"/>
      <c r="D35" s="395"/>
      <c r="F35" s="148"/>
      <c r="G35" s="171"/>
      <c r="H35" s="59"/>
      <c r="I35" s="262"/>
      <c r="J35" s="59"/>
      <c r="K35" s="262"/>
      <c r="L35" s="391"/>
    </row>
    <row r="36" spans="2:12" ht="12" customHeight="1" x14ac:dyDescent="0.25">
      <c r="B36" s="3"/>
      <c r="C36" s="140"/>
      <c r="D36" s="140"/>
      <c r="F36" s="148"/>
      <c r="G36" s="171"/>
      <c r="H36" s="59"/>
      <c r="I36" s="262"/>
      <c r="J36" s="59"/>
      <c r="K36" s="262"/>
      <c r="L36" s="391"/>
    </row>
    <row r="37" spans="2:12" ht="12" customHeight="1" x14ac:dyDescent="0.25">
      <c r="B37" s="3"/>
      <c r="C37" s="395" t="s">
        <v>130</v>
      </c>
      <c r="D37" s="395"/>
      <c r="F37" s="148">
        <v>803704.73612682277</v>
      </c>
      <c r="G37" s="236">
        <v>25.7933328541252</v>
      </c>
      <c r="H37" s="293">
        <v>75885.830359527143</v>
      </c>
      <c r="I37" s="262">
        <v>9.4420036299938559</v>
      </c>
      <c r="J37" s="293">
        <v>727818.90576729563</v>
      </c>
      <c r="K37" s="262">
        <v>90.557996370006151</v>
      </c>
      <c r="L37" s="391"/>
    </row>
    <row r="38" spans="2:12" ht="12" customHeight="1" x14ac:dyDescent="0.25">
      <c r="B38" s="3"/>
      <c r="C38" s="395"/>
      <c r="D38" s="395"/>
      <c r="F38" s="148"/>
      <c r="G38" s="171"/>
      <c r="H38" s="293"/>
      <c r="I38" s="262"/>
      <c r="J38" s="59"/>
      <c r="K38" s="262"/>
      <c r="L38" s="391"/>
    </row>
    <row r="39" spans="2:12" ht="12" customHeight="1" x14ac:dyDescent="0.25">
      <c r="B39" s="3"/>
      <c r="C39" s="140"/>
      <c r="D39" s="140"/>
      <c r="F39" s="148"/>
      <c r="G39" s="171"/>
      <c r="H39" s="59"/>
      <c r="I39" s="39"/>
      <c r="J39" s="293"/>
      <c r="K39" s="39"/>
      <c r="L39" s="391"/>
    </row>
    <row r="40" spans="2:12" ht="12" customHeight="1" x14ac:dyDescent="0.25">
      <c r="B40" s="3"/>
      <c r="C40" s="395" t="s">
        <v>131</v>
      </c>
      <c r="D40" s="395"/>
      <c r="F40" s="148">
        <v>19281.408266504241</v>
      </c>
      <c r="G40" s="236">
        <v>0.61879911733622939</v>
      </c>
      <c r="H40" s="293">
        <v>1542.434794232925</v>
      </c>
      <c r="I40" s="262">
        <v>7.9995961545633083</v>
      </c>
      <c r="J40" s="293">
        <v>17738.973472271315</v>
      </c>
      <c r="K40" s="262">
        <v>92.000403845436679</v>
      </c>
      <c r="L40" s="391"/>
    </row>
    <row r="41" spans="2:12" ht="12" customHeight="1" x14ac:dyDescent="0.25">
      <c r="B41" s="3"/>
      <c r="C41" s="395"/>
      <c r="D41" s="395"/>
      <c r="F41" s="392"/>
      <c r="G41" s="170"/>
      <c r="H41" s="40"/>
      <c r="I41" s="262"/>
      <c r="J41" s="40"/>
      <c r="K41" s="170"/>
      <c r="L41" s="296"/>
    </row>
    <row r="42" spans="2:12" ht="12" customHeight="1" x14ac:dyDescent="0.25">
      <c r="B42" s="3"/>
      <c r="C42" s="395"/>
      <c r="D42" s="395"/>
      <c r="F42" s="184"/>
      <c r="G42" s="215"/>
      <c r="H42" s="184"/>
      <c r="I42" s="30"/>
      <c r="J42" s="184"/>
      <c r="K42" s="202"/>
      <c r="L42" s="296"/>
    </row>
    <row r="43" spans="2:12" ht="23.25" customHeight="1" x14ac:dyDescent="0.25">
      <c r="B43" s="3"/>
      <c r="C43" s="395"/>
      <c r="D43" s="395"/>
      <c r="F43" s="184"/>
      <c r="G43" s="202"/>
      <c r="H43" s="182"/>
      <c r="I43" s="389"/>
      <c r="J43" s="182"/>
      <c r="K43" s="198"/>
      <c r="L43" s="296"/>
    </row>
    <row r="44" spans="2:12" ht="23.25" customHeight="1" x14ac:dyDescent="0.25">
      <c r="B44" s="3"/>
      <c r="C44" s="113"/>
      <c r="D44" s="113"/>
      <c r="F44" s="184"/>
      <c r="G44" s="202"/>
      <c r="H44" s="182"/>
      <c r="I44" s="389"/>
      <c r="J44" s="182"/>
      <c r="K44" s="198"/>
      <c r="L44" s="296"/>
    </row>
    <row r="45" spans="2:12" ht="10.5" customHeight="1" x14ac:dyDescent="0.25">
      <c r="B45" s="3"/>
      <c r="C45" s="113"/>
      <c r="D45" s="113"/>
      <c r="F45" s="184"/>
      <c r="G45" s="202"/>
      <c r="H45" s="182"/>
      <c r="I45" s="389"/>
      <c r="J45" s="182"/>
      <c r="K45" s="198"/>
      <c r="L45" s="296"/>
    </row>
    <row r="46" spans="2:12" ht="11.25" customHeight="1" thickBot="1" x14ac:dyDescent="0.3">
      <c r="B46" s="75"/>
      <c r="C46" s="288"/>
      <c r="D46" s="297"/>
      <c r="E46" s="297"/>
      <c r="F46" s="298"/>
      <c r="G46" s="98"/>
      <c r="H46" s="298"/>
      <c r="I46" s="98"/>
      <c r="J46" s="298"/>
      <c r="K46" s="98"/>
      <c r="L46" s="296"/>
    </row>
    <row r="47" spans="2:12" ht="12" customHeight="1" x14ac:dyDescent="0.25">
      <c r="B47" s="3"/>
      <c r="D47" s="226"/>
      <c r="E47" s="226"/>
      <c r="F47" s="301"/>
      <c r="G47" s="210"/>
      <c r="H47" s="301"/>
      <c r="I47" s="210"/>
      <c r="J47" s="301"/>
      <c r="K47" s="210"/>
      <c r="L47" s="296"/>
    </row>
    <row r="48" spans="2:12" ht="27.75" customHeight="1" x14ac:dyDescent="0.25"/>
    <row r="49" spans="3:11" x14ac:dyDescent="0.25">
      <c r="C49" s="12"/>
      <c r="D49" s="12"/>
      <c r="E49" s="113"/>
      <c r="F49" s="184"/>
      <c r="G49" s="236"/>
      <c r="H49" s="392"/>
      <c r="I49" s="41"/>
      <c r="J49" s="392"/>
      <c r="K49" s="41"/>
    </row>
    <row r="50" spans="3:11" ht="12.75" customHeight="1" x14ac:dyDescent="0.25">
      <c r="C50" s="395"/>
      <c r="D50" s="395"/>
      <c r="F50" s="184"/>
      <c r="G50" s="215"/>
      <c r="H50" s="393"/>
      <c r="I50" s="30"/>
      <c r="J50" s="393"/>
      <c r="K50" s="202"/>
    </row>
    <row r="51" spans="3:11" ht="10.5" customHeight="1" x14ac:dyDescent="0.25">
      <c r="C51" s="395"/>
      <c r="D51" s="395"/>
      <c r="F51" s="184"/>
      <c r="G51" s="215"/>
      <c r="H51" s="182"/>
      <c r="I51" s="389"/>
      <c r="J51" s="182"/>
      <c r="K51" s="198"/>
    </row>
    <row r="52" spans="3:11" ht="15" customHeight="1" x14ac:dyDescent="0.25">
      <c r="D52" s="394"/>
      <c r="E52" s="394"/>
      <c r="F52" s="184"/>
      <c r="G52" s="215"/>
      <c r="H52" s="393"/>
      <c r="I52" s="180"/>
      <c r="J52" s="393"/>
      <c r="K52" s="180"/>
    </row>
    <row r="53" spans="3:11" ht="13.5" customHeight="1" x14ac:dyDescent="0.25">
      <c r="D53" s="394"/>
      <c r="E53" s="394"/>
      <c r="F53" s="182"/>
      <c r="G53" s="202"/>
      <c r="H53" s="182"/>
      <c r="I53" s="198"/>
      <c r="J53" s="182"/>
      <c r="K53" s="198"/>
    </row>
    <row r="54" spans="3:11" ht="10.5" customHeight="1" x14ac:dyDescent="0.25">
      <c r="D54" s="116"/>
      <c r="E54" s="116"/>
      <c r="F54" s="182"/>
      <c r="G54" s="202"/>
      <c r="H54" s="182"/>
      <c r="I54" s="198"/>
      <c r="J54" s="182"/>
      <c r="K54" s="198"/>
    </row>
    <row r="55" spans="3:11" ht="15" customHeight="1" x14ac:dyDescent="0.25">
      <c r="D55" s="394"/>
      <c r="E55" s="394"/>
      <c r="F55" s="184"/>
      <c r="G55" s="215"/>
      <c r="H55" s="393"/>
      <c r="I55" s="180"/>
      <c r="J55" s="393"/>
      <c r="K55" s="180"/>
    </row>
    <row r="56" spans="3:11" ht="12" customHeight="1" x14ac:dyDescent="0.25">
      <c r="D56" s="394"/>
      <c r="E56" s="394"/>
      <c r="F56" s="182"/>
      <c r="G56" s="202"/>
      <c r="H56" s="182"/>
      <c r="I56" s="198"/>
      <c r="J56" s="182"/>
      <c r="K56" s="198"/>
    </row>
    <row r="57" spans="3:11" ht="10.5" customHeight="1" x14ac:dyDescent="0.25">
      <c r="D57" s="390"/>
      <c r="E57" s="238"/>
      <c r="F57" s="162"/>
      <c r="G57" s="162"/>
      <c r="H57" s="162"/>
      <c r="I57" s="162"/>
      <c r="J57" s="162"/>
      <c r="K57" s="162"/>
    </row>
    <row r="58" spans="3:11" ht="15" customHeight="1" x14ac:dyDescent="0.25">
      <c r="D58" s="12"/>
      <c r="E58" s="12"/>
      <c r="F58" s="184"/>
      <c r="G58" s="215"/>
      <c r="H58" s="393"/>
      <c r="I58" s="162"/>
      <c r="J58" s="393"/>
      <c r="K58" s="162"/>
    </row>
    <row r="59" spans="3:11" ht="12" customHeight="1" x14ac:dyDescent="0.25">
      <c r="D59" s="12"/>
      <c r="E59" s="12"/>
      <c r="F59" s="182"/>
      <c r="G59" s="202"/>
      <c r="H59" s="182"/>
      <c r="I59" s="198"/>
      <c r="J59" s="182"/>
      <c r="K59" s="198"/>
    </row>
    <row r="60" spans="3:11" ht="9.75" customHeight="1" x14ac:dyDescent="0.25">
      <c r="D60" s="116"/>
      <c r="E60" s="116"/>
      <c r="F60" s="182"/>
      <c r="G60" s="202"/>
      <c r="H60" s="182"/>
      <c r="I60" s="198"/>
      <c r="J60" s="182"/>
      <c r="K60" s="198"/>
    </row>
    <row r="61" spans="3:11" ht="15" customHeight="1" x14ac:dyDescent="0.25">
      <c r="D61" s="398"/>
      <c r="E61" s="398"/>
      <c r="F61" s="184"/>
      <c r="G61" s="215"/>
      <c r="H61" s="393"/>
      <c r="I61" s="180"/>
      <c r="J61" s="393"/>
      <c r="K61" s="180"/>
    </row>
    <row r="62" spans="3:11" ht="12.75" customHeight="1" x14ac:dyDescent="0.25">
      <c r="D62" s="398"/>
      <c r="E62" s="398"/>
      <c r="F62" s="182"/>
      <c r="G62" s="202"/>
      <c r="H62" s="182"/>
      <c r="I62" s="198"/>
      <c r="J62" s="182"/>
      <c r="K62" s="198"/>
    </row>
    <row r="64" spans="3:11" x14ac:dyDescent="0.25">
      <c r="C64" s="402"/>
      <c r="D64" s="402"/>
    </row>
    <row r="65" spans="3:4" x14ac:dyDescent="0.25">
      <c r="C65" s="402"/>
      <c r="D65" s="402"/>
    </row>
    <row r="67" spans="3:4" x14ac:dyDescent="0.25">
      <c r="C67" s="395"/>
      <c r="D67" s="395"/>
    </row>
    <row r="68" spans="3:4" x14ac:dyDescent="0.25">
      <c r="C68" s="395"/>
      <c r="D68" s="395"/>
    </row>
    <row r="69" spans="3:4" x14ac:dyDescent="0.25">
      <c r="C69" s="395"/>
      <c r="D69" s="395"/>
    </row>
    <row r="70" spans="3:4" x14ac:dyDescent="0.25">
      <c r="C70" s="395"/>
      <c r="D70" s="395"/>
    </row>
    <row r="72" spans="3:4" x14ac:dyDescent="0.25">
      <c r="C72" s="395"/>
      <c r="D72" s="395"/>
    </row>
    <row r="73" spans="3:4" x14ac:dyDescent="0.25">
      <c r="C73" s="395"/>
      <c r="D73" s="395"/>
    </row>
    <row r="75" spans="3:4" x14ac:dyDescent="0.25">
      <c r="C75" s="395"/>
      <c r="D75" s="395"/>
    </row>
    <row r="76" spans="3:4" x14ac:dyDescent="0.25">
      <c r="C76" s="395"/>
      <c r="D76" s="395"/>
    </row>
  </sheetData>
  <mergeCells count="24">
    <mergeCell ref="D25:E26"/>
    <mergeCell ref="B2:L2"/>
    <mergeCell ref="B3:L3"/>
    <mergeCell ref="C6:D7"/>
    <mergeCell ref="F6:G7"/>
    <mergeCell ref="H6:H8"/>
    <mergeCell ref="J6:J8"/>
    <mergeCell ref="C12:D12"/>
    <mergeCell ref="C13:D13"/>
    <mergeCell ref="C16:D17"/>
    <mergeCell ref="D19:E20"/>
    <mergeCell ref="D22:E23"/>
    <mergeCell ref="C75:D76"/>
    <mergeCell ref="D28:E29"/>
    <mergeCell ref="C31:D32"/>
    <mergeCell ref="C34:D35"/>
    <mergeCell ref="C37:D38"/>
    <mergeCell ref="C40:D41"/>
    <mergeCell ref="C42:D43"/>
    <mergeCell ref="C50:D51"/>
    <mergeCell ref="D61:E62"/>
    <mergeCell ref="C64:D65"/>
    <mergeCell ref="C67:D70"/>
    <mergeCell ref="C72:D7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B1:T51"/>
  <sheetViews>
    <sheetView topLeftCell="A26" zoomScale="130" zoomScaleNormal="130" zoomScaleSheetLayoutView="100" workbookViewId="0">
      <selection activeCell="E48" sqref="E48"/>
    </sheetView>
  </sheetViews>
  <sheetFormatPr defaultColWidth="9.140625" defaultRowHeight="12" x14ac:dyDescent="0.2"/>
  <cols>
    <col min="1" max="1" width="9.140625" style="3" customWidth="1"/>
    <col min="2" max="2" width="1.7109375" style="3" customWidth="1"/>
    <col min="3" max="3" width="1.85546875" style="3" customWidth="1"/>
    <col min="4" max="4" width="29.28515625" style="3" customWidth="1"/>
    <col min="5" max="5" width="11" style="3" customWidth="1"/>
    <col min="6" max="6" width="8.28515625" style="3" customWidth="1"/>
    <col min="7" max="7" width="6.28515625" style="3" customWidth="1"/>
    <col min="8" max="8" width="4.7109375" style="3" customWidth="1"/>
    <col min="9" max="9" width="8.28515625" style="3" customWidth="1"/>
    <col min="10" max="10" width="6.28515625" style="3" customWidth="1"/>
    <col min="11" max="11" width="4.7109375" style="3" customWidth="1"/>
    <col min="12" max="12" width="8.28515625" style="3" customWidth="1"/>
    <col min="13" max="13" width="6.28515625" style="3" customWidth="1"/>
    <col min="14" max="14" width="4.7109375" style="3" customWidth="1"/>
    <col min="15" max="15" width="8.28515625" style="3" customWidth="1"/>
    <col min="16" max="16" width="6.28515625" style="3" customWidth="1"/>
    <col min="17" max="17" width="4.7109375" style="3" customWidth="1"/>
    <col min="18" max="18" width="8.28515625" style="3" customWidth="1"/>
    <col min="19" max="19" width="6.28515625" style="3" customWidth="1"/>
    <col min="20" max="20" width="5.7109375" style="3" customWidth="1"/>
    <col min="21" max="16384" width="9.140625" style="3"/>
  </cols>
  <sheetData>
    <row r="1" spans="2:19" ht="12" customHeight="1" x14ac:dyDescent="0.2"/>
    <row r="2" spans="2:19" ht="12" customHeight="1" x14ac:dyDescent="0.2">
      <c r="B2" s="404" t="s">
        <v>15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</row>
    <row r="3" spans="2:19" ht="12" customHeight="1" x14ac:dyDescent="0.2">
      <c r="B3" s="400" t="s">
        <v>16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</row>
    <row r="4" spans="2:19" ht="12" customHeight="1" thickBot="1" x14ac:dyDescent="0.2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2:19" ht="12" customHeight="1" x14ac:dyDescent="0.2">
      <c r="B5" s="2"/>
      <c r="C5" s="2"/>
      <c r="D5" s="2"/>
      <c r="E5" s="2"/>
      <c r="F5" s="5"/>
      <c r="G5" s="5"/>
      <c r="H5" s="5"/>
      <c r="I5" s="5"/>
      <c r="J5" s="5"/>
      <c r="K5" s="5"/>
      <c r="L5" s="5"/>
      <c r="M5" s="5"/>
      <c r="N5" s="403"/>
      <c r="Q5" s="403"/>
    </row>
    <row r="6" spans="2:19" ht="12" customHeight="1" x14ac:dyDescent="0.2">
      <c r="B6" s="2"/>
      <c r="C6" s="405" t="s">
        <v>2</v>
      </c>
      <c r="D6" s="405"/>
      <c r="E6" s="406"/>
      <c r="F6" s="5">
        <v>2017</v>
      </c>
      <c r="G6" s="5"/>
      <c r="H6" s="5"/>
      <c r="I6" s="5">
        <v>2018</v>
      </c>
      <c r="J6" s="5"/>
      <c r="K6" s="5"/>
      <c r="L6" s="5">
        <v>2019</v>
      </c>
      <c r="M6" s="5"/>
      <c r="N6" s="403"/>
      <c r="O6" s="5">
        <v>2020</v>
      </c>
      <c r="P6" s="5"/>
      <c r="Q6" s="403"/>
      <c r="R6" s="5">
        <v>2021</v>
      </c>
      <c r="S6" s="5"/>
    </row>
    <row r="7" spans="2:19" ht="6.75" customHeight="1" x14ac:dyDescent="0.2">
      <c r="B7" s="2"/>
      <c r="C7" s="405"/>
      <c r="D7" s="405"/>
      <c r="E7" s="406"/>
      <c r="F7" s="5"/>
      <c r="G7" s="5"/>
      <c r="H7" s="5"/>
      <c r="I7" s="5"/>
      <c r="J7" s="5"/>
      <c r="K7" s="5"/>
      <c r="L7" s="5"/>
      <c r="M7" s="5"/>
      <c r="N7" s="403"/>
      <c r="O7" s="5"/>
      <c r="P7" s="5"/>
      <c r="Q7" s="403"/>
      <c r="R7" s="5"/>
      <c r="S7" s="5"/>
    </row>
    <row r="8" spans="2:19" ht="5.25" customHeight="1" x14ac:dyDescent="0.2">
      <c r="B8" s="2"/>
      <c r="C8" s="405"/>
      <c r="D8" s="405"/>
      <c r="E8" s="406"/>
      <c r="F8" s="5"/>
      <c r="G8" s="5"/>
      <c r="H8" s="5"/>
      <c r="I8" s="5"/>
      <c r="J8" s="5"/>
      <c r="K8" s="5"/>
      <c r="L8" s="5"/>
      <c r="M8" s="5"/>
      <c r="N8" s="403"/>
      <c r="O8" s="5"/>
      <c r="P8" s="5"/>
      <c r="Q8" s="403"/>
      <c r="R8" s="5"/>
      <c r="S8" s="5"/>
    </row>
    <row r="9" spans="2:19" ht="12" customHeight="1" x14ac:dyDescent="0.2">
      <c r="B9" s="2"/>
      <c r="C9" s="50"/>
      <c r="D9" s="50"/>
      <c r="E9" s="4"/>
      <c r="F9" s="4" t="s">
        <v>0</v>
      </c>
      <c r="G9" s="49" t="s">
        <v>1</v>
      </c>
      <c r="H9" s="49"/>
      <c r="I9" s="4" t="s">
        <v>0</v>
      </c>
      <c r="J9" s="49" t="s">
        <v>1</v>
      </c>
      <c r="K9" s="49"/>
      <c r="L9" s="4" t="s">
        <v>0</v>
      </c>
      <c r="M9" s="49" t="s">
        <v>1</v>
      </c>
      <c r="N9" s="403"/>
      <c r="O9" s="4" t="s">
        <v>0</v>
      </c>
      <c r="P9" s="49" t="s">
        <v>1</v>
      </c>
      <c r="Q9" s="403"/>
      <c r="R9" s="4" t="s">
        <v>0</v>
      </c>
      <c r="S9" s="49" t="s">
        <v>1</v>
      </c>
    </row>
    <row r="10" spans="2:19" ht="5.25" customHeight="1" thickBot="1" x14ac:dyDescent="0.25">
      <c r="B10" s="2"/>
      <c r="C10" s="50"/>
      <c r="D10" s="50"/>
      <c r="E10" s="4"/>
      <c r="F10" s="88"/>
      <c r="G10" s="88"/>
      <c r="H10" s="88"/>
      <c r="I10" s="88"/>
      <c r="J10" s="88"/>
      <c r="K10" s="88"/>
      <c r="L10" s="88"/>
      <c r="M10" s="88"/>
      <c r="N10" s="403"/>
      <c r="O10" s="88"/>
      <c r="P10" s="88"/>
      <c r="Q10" s="403"/>
      <c r="R10" s="88"/>
      <c r="S10" s="88"/>
    </row>
    <row r="11" spans="2:19" ht="5.25" customHeight="1" x14ac:dyDescent="0.2">
      <c r="B11" s="89"/>
      <c r="C11" s="90"/>
      <c r="D11" s="90"/>
      <c r="E11" s="91"/>
      <c r="F11" s="92"/>
      <c r="G11" s="92"/>
      <c r="H11" s="92"/>
      <c r="I11" s="92"/>
      <c r="J11" s="92"/>
      <c r="K11" s="92"/>
      <c r="L11" s="92"/>
      <c r="M11" s="92"/>
      <c r="N11" s="89"/>
      <c r="O11" s="89"/>
      <c r="P11" s="89"/>
      <c r="Q11" s="89"/>
      <c r="R11" s="89"/>
      <c r="S11" s="89"/>
    </row>
    <row r="12" spans="2:19" ht="19.149999999999999" customHeight="1" x14ac:dyDescent="0.2">
      <c r="C12" s="398" t="s">
        <v>3</v>
      </c>
      <c r="D12" s="398"/>
      <c r="E12" s="11"/>
      <c r="F12" s="40">
        <f>F16+F19+F22+F25+F28</f>
        <v>717274.89988980105</v>
      </c>
      <c r="G12" s="41">
        <f>F12/F12*100</f>
        <v>100</v>
      </c>
      <c r="H12" s="41"/>
      <c r="I12" s="47">
        <f>I16+I19+I22+I25+I28</f>
        <v>726945.1213078592</v>
      </c>
      <c r="J12" s="48">
        <f>I12/I12*100</f>
        <v>100</v>
      </c>
      <c r="K12" s="41"/>
      <c r="L12" s="40">
        <f>L16+L19+L22+L25+L28</f>
        <v>858134.25508210505</v>
      </c>
      <c r="M12" s="41">
        <f>L12/L12*100</f>
        <v>100</v>
      </c>
      <c r="N12" s="52"/>
      <c r="O12" s="40">
        <f>O16+O19+O22+O25+O28</f>
        <v>761421.04546891991</v>
      </c>
      <c r="P12" s="53">
        <f>O12/O12*100</f>
        <v>100</v>
      </c>
      <c r="Q12" s="52"/>
      <c r="R12" s="112">
        <f>R16+R19+R22+R25+R28</f>
        <v>713350.41037406365</v>
      </c>
      <c r="S12" s="53">
        <f>R12/R12*100</f>
        <v>100</v>
      </c>
    </row>
    <row r="13" spans="2:19" ht="12" customHeight="1" x14ac:dyDescent="0.2">
      <c r="C13" s="398"/>
      <c r="D13" s="398"/>
      <c r="E13" s="13"/>
      <c r="F13" s="40"/>
      <c r="G13" s="41"/>
      <c r="H13" s="28"/>
      <c r="I13" s="47"/>
      <c r="J13" s="42"/>
      <c r="K13" s="28"/>
      <c r="L13" s="40"/>
      <c r="M13" s="51"/>
      <c r="N13" s="52"/>
      <c r="O13" s="55"/>
      <c r="P13" s="32"/>
      <c r="Q13" s="52"/>
      <c r="R13" s="66"/>
      <c r="S13" s="32"/>
    </row>
    <row r="14" spans="2:19" ht="5.25" customHeight="1" thickBot="1" x14ac:dyDescent="0.25">
      <c r="B14" s="75"/>
      <c r="C14" s="81"/>
      <c r="D14" s="81"/>
      <c r="E14" s="82"/>
      <c r="F14" s="83"/>
      <c r="G14" s="83"/>
      <c r="H14" s="83"/>
      <c r="I14" s="75"/>
      <c r="J14" s="75"/>
      <c r="K14" s="83"/>
      <c r="L14" s="93"/>
      <c r="M14" s="93"/>
      <c r="N14" s="93"/>
      <c r="O14" s="94"/>
      <c r="P14" s="84"/>
      <c r="Q14" s="93"/>
      <c r="R14" s="111"/>
      <c r="S14" s="84"/>
    </row>
    <row r="15" spans="2:19" ht="12" customHeight="1" x14ac:dyDescent="0.2">
      <c r="C15" s="12"/>
      <c r="D15" s="12"/>
      <c r="E15" s="14"/>
      <c r="F15" s="28"/>
      <c r="G15" s="28"/>
      <c r="H15" s="28"/>
      <c r="K15" s="28"/>
      <c r="L15" s="52"/>
      <c r="M15" s="52"/>
      <c r="N15" s="52"/>
      <c r="O15" s="55"/>
      <c r="P15" s="32"/>
      <c r="Q15" s="52"/>
      <c r="R15" s="66"/>
      <c r="S15" s="32"/>
    </row>
    <row r="16" spans="2:19" ht="12" customHeight="1" x14ac:dyDescent="0.2">
      <c r="C16" s="402" t="s">
        <v>19</v>
      </c>
      <c r="D16" s="402"/>
      <c r="E16" s="16"/>
      <c r="F16" s="71">
        <v>5121.7220881824969</v>
      </c>
      <c r="G16" s="100">
        <f>F16/$F$12*100</f>
        <v>0.71405288111564691</v>
      </c>
      <c r="H16" s="100"/>
      <c r="I16" s="72">
        <v>7789.6685160478746</v>
      </c>
      <c r="J16" s="100">
        <f>I16/$I$12*100</f>
        <v>1.0715621148998635</v>
      </c>
      <c r="K16" s="100"/>
      <c r="L16" s="66">
        <v>3794.0547991341987</v>
      </c>
      <c r="M16" s="100">
        <f>L16/$L$12*100</f>
        <v>0.44212834724459155</v>
      </c>
      <c r="N16" s="74"/>
      <c r="O16" s="66">
        <v>11428.005273957218</v>
      </c>
      <c r="P16" s="70">
        <f>O16/$O$12*100</f>
        <v>1.5008785667224762</v>
      </c>
      <c r="Q16" s="74"/>
      <c r="R16" s="110">
        <v>12891.8415288952</v>
      </c>
      <c r="S16" s="70">
        <f>R16/$R$12*100</f>
        <v>1.8072242395059435</v>
      </c>
    </row>
    <row r="17" spans="3:20" ht="12" customHeight="1" x14ac:dyDescent="0.2">
      <c r="C17" s="402"/>
      <c r="D17" s="402"/>
      <c r="E17" s="18"/>
      <c r="F17" s="100"/>
      <c r="G17" s="100"/>
      <c r="H17" s="100"/>
      <c r="I17" s="74"/>
      <c r="J17" s="100"/>
      <c r="K17" s="100"/>
      <c r="L17" s="74"/>
      <c r="M17" s="100"/>
      <c r="N17" s="74"/>
      <c r="O17" s="66"/>
      <c r="P17" s="70"/>
      <c r="Q17" s="74"/>
      <c r="R17" s="66"/>
      <c r="S17" s="70"/>
    </row>
    <row r="18" spans="3:20" ht="12" customHeight="1" x14ac:dyDescent="0.2">
      <c r="C18" s="10"/>
      <c r="D18" s="10"/>
      <c r="E18" s="18"/>
      <c r="F18" s="71"/>
      <c r="G18" s="100"/>
      <c r="H18" s="100"/>
      <c r="I18" s="74"/>
      <c r="J18" s="100"/>
      <c r="K18" s="100"/>
      <c r="L18" s="74"/>
      <c r="M18" s="100"/>
      <c r="N18" s="105"/>
      <c r="O18" s="66"/>
      <c r="P18" s="70"/>
      <c r="Q18" s="105"/>
      <c r="R18" s="66"/>
      <c r="S18" s="70"/>
    </row>
    <row r="19" spans="3:20" ht="12" customHeight="1" x14ac:dyDescent="0.2">
      <c r="C19" s="395" t="s">
        <v>4</v>
      </c>
      <c r="D19" s="395"/>
      <c r="E19" s="16"/>
      <c r="F19" s="71">
        <v>28814.173035714284</v>
      </c>
      <c r="G19" s="100">
        <f>F19/$F$12*100</f>
        <v>4.0171729193564651</v>
      </c>
      <c r="H19" s="100"/>
      <c r="I19" s="72">
        <v>31023.401000000002</v>
      </c>
      <c r="J19" s="100">
        <f>I19/$I$12*100</f>
        <v>4.2676400309538192</v>
      </c>
      <c r="K19" s="100"/>
      <c r="L19" s="66">
        <v>3553.95</v>
      </c>
      <c r="M19" s="100">
        <f>L19/$L$12*100</f>
        <v>0.41414848305524904</v>
      </c>
      <c r="N19" s="74"/>
      <c r="O19" s="66">
        <v>10901.841071428571</v>
      </c>
      <c r="P19" s="70">
        <f>O19/$O$12*100</f>
        <v>1.4317756432270254</v>
      </c>
      <c r="Q19" s="74"/>
      <c r="R19" s="110">
        <v>13350.558999999999</v>
      </c>
      <c r="S19" s="70">
        <f>R19/$R$12*100</f>
        <v>1.871528887605082</v>
      </c>
    </row>
    <row r="20" spans="3:20" ht="12" customHeight="1" x14ac:dyDescent="0.2">
      <c r="C20" s="395"/>
      <c r="D20" s="395"/>
      <c r="E20" s="18"/>
      <c r="F20" s="74"/>
      <c r="G20" s="74"/>
      <c r="H20" s="100"/>
      <c r="I20" s="74"/>
      <c r="J20" s="74"/>
      <c r="K20" s="100"/>
      <c r="L20" s="74"/>
      <c r="M20" s="74"/>
      <c r="N20" s="74"/>
      <c r="O20" s="66"/>
      <c r="P20" s="70"/>
      <c r="Q20" s="74"/>
      <c r="R20" s="66"/>
      <c r="S20" s="70"/>
    </row>
    <row r="21" spans="3:20" ht="12" customHeight="1" x14ac:dyDescent="0.2">
      <c r="C21" s="20"/>
      <c r="D21" s="20"/>
      <c r="E21" s="18"/>
      <c r="F21" s="100"/>
      <c r="G21" s="100"/>
      <c r="H21" s="100"/>
      <c r="I21" s="74"/>
      <c r="J21" s="100"/>
      <c r="K21" s="100"/>
      <c r="L21" s="74"/>
      <c r="M21" s="100"/>
      <c r="N21" s="74"/>
      <c r="O21" s="66"/>
      <c r="P21" s="70"/>
      <c r="Q21" s="74"/>
      <c r="R21" s="66"/>
      <c r="S21" s="70"/>
    </row>
    <row r="22" spans="3:20" ht="12" customHeight="1" x14ac:dyDescent="0.2">
      <c r="C22" s="395" t="s">
        <v>5</v>
      </c>
      <c r="D22" s="395"/>
      <c r="E22" s="16"/>
      <c r="F22" s="71">
        <v>539689.83801339951</v>
      </c>
      <c r="G22" s="100">
        <f>F22/$F$12*100</f>
        <v>75.241701347184332</v>
      </c>
      <c r="H22" s="100"/>
      <c r="I22" s="72">
        <v>551430.34926286398</v>
      </c>
      <c r="J22" s="100">
        <f>I22/$I$12*100</f>
        <v>75.855842910229086</v>
      </c>
      <c r="K22" s="100"/>
      <c r="L22" s="66">
        <v>638682.99223751633</v>
      </c>
      <c r="M22" s="100">
        <f>L22/$L$12*100</f>
        <v>74.426931270376571</v>
      </c>
      <c r="N22" s="74"/>
      <c r="O22" s="66">
        <v>610804.00161609543</v>
      </c>
      <c r="P22" s="70">
        <f>O22/$O$12*100</f>
        <v>80.218954447198499</v>
      </c>
      <c r="Q22" s="74"/>
      <c r="R22" s="110">
        <v>527997.30134482868</v>
      </c>
      <c r="S22" s="70">
        <f>R22/$R$12*100</f>
        <v>74.016541333166089</v>
      </c>
      <c r="T22" s="60"/>
    </row>
    <row r="23" spans="3:20" ht="12" customHeight="1" x14ac:dyDescent="0.2">
      <c r="C23" s="395"/>
      <c r="D23" s="395"/>
      <c r="E23" s="18"/>
      <c r="F23" s="100"/>
      <c r="G23" s="100"/>
      <c r="H23" s="100"/>
      <c r="I23" s="74"/>
      <c r="J23" s="100"/>
      <c r="K23" s="100"/>
      <c r="L23" s="74"/>
      <c r="M23" s="100"/>
      <c r="N23" s="105"/>
      <c r="O23" s="66"/>
      <c r="P23" s="70"/>
      <c r="Q23" s="105"/>
      <c r="R23" s="66"/>
      <c r="S23" s="70"/>
    </row>
    <row r="24" spans="3:20" ht="12" customHeight="1" x14ac:dyDescent="0.2">
      <c r="C24" s="20"/>
      <c r="D24" s="20"/>
      <c r="E24" s="18"/>
      <c r="F24" s="100"/>
      <c r="G24" s="100"/>
      <c r="H24" s="100"/>
      <c r="I24" s="74"/>
      <c r="J24" s="100"/>
      <c r="K24" s="100"/>
      <c r="L24" s="74"/>
      <c r="M24" s="100"/>
      <c r="N24" s="74"/>
      <c r="O24" s="66"/>
      <c r="P24" s="70"/>
      <c r="Q24" s="74"/>
      <c r="R24" s="66"/>
      <c r="S24" s="70"/>
    </row>
    <row r="25" spans="3:20" ht="12" customHeight="1" x14ac:dyDescent="0.2">
      <c r="C25" s="395" t="s">
        <v>6</v>
      </c>
      <c r="D25" s="395"/>
      <c r="E25" s="16"/>
      <c r="F25" s="71">
        <v>98604.635513587535</v>
      </c>
      <c r="G25" s="100">
        <f>F25/$F$12*100</f>
        <v>13.74711920474796</v>
      </c>
      <c r="H25" s="100"/>
      <c r="I25" s="72">
        <v>87621.332812280685</v>
      </c>
      <c r="J25" s="100">
        <f>I25/$I$12*100</f>
        <v>12.05336279781886</v>
      </c>
      <c r="K25" s="100"/>
      <c r="L25" s="66">
        <v>30300.931</v>
      </c>
      <c r="M25" s="100">
        <f>L25/$L$12*100</f>
        <v>3.5310245244901513</v>
      </c>
      <c r="N25" s="74"/>
      <c r="O25" s="66">
        <v>24374.214838383839</v>
      </c>
      <c r="P25" s="70">
        <f>O25/$O$12*100</f>
        <v>3.201148035430649</v>
      </c>
      <c r="Q25" s="74"/>
      <c r="R25" s="110">
        <v>21058.311972361593</v>
      </c>
      <c r="S25" s="70">
        <f>R25/$R$12*100</f>
        <v>2.9520291382911132</v>
      </c>
    </row>
    <row r="26" spans="3:20" ht="12" customHeight="1" x14ac:dyDescent="0.2">
      <c r="C26" s="395"/>
      <c r="D26" s="395"/>
      <c r="E26" s="18"/>
      <c r="F26" s="102"/>
      <c r="G26" s="102"/>
      <c r="H26" s="102"/>
      <c r="I26" s="32"/>
      <c r="J26" s="102"/>
      <c r="K26" s="102"/>
      <c r="L26" s="32"/>
      <c r="M26" s="102"/>
      <c r="N26" s="32"/>
      <c r="O26" s="55"/>
      <c r="P26" s="54"/>
      <c r="Q26" s="32"/>
      <c r="R26" s="66"/>
      <c r="S26" s="54"/>
    </row>
    <row r="27" spans="3:20" ht="12" customHeight="1" x14ac:dyDescent="0.2">
      <c r="C27" s="20"/>
      <c r="D27" s="20"/>
      <c r="E27" s="18"/>
      <c r="F27" s="102"/>
      <c r="G27" s="102"/>
      <c r="H27" s="102"/>
      <c r="I27" s="32"/>
      <c r="J27" s="102"/>
      <c r="K27" s="102"/>
      <c r="L27" s="32"/>
      <c r="M27" s="102"/>
      <c r="N27" s="32"/>
      <c r="O27" s="55"/>
      <c r="P27" s="54"/>
      <c r="Q27" s="32"/>
      <c r="R27" s="66"/>
      <c r="S27" s="54"/>
    </row>
    <row r="28" spans="3:20" ht="12" customHeight="1" x14ac:dyDescent="0.2">
      <c r="C28" s="395" t="s">
        <v>7</v>
      </c>
      <c r="D28" s="395"/>
      <c r="E28" s="21"/>
      <c r="F28" s="103">
        <f>F31+F34+F39+F42</f>
        <v>45044.531238917305</v>
      </c>
      <c r="G28" s="100">
        <f>F28/$F$12*100</f>
        <v>6.2799536475956081</v>
      </c>
      <c r="H28" s="100"/>
      <c r="I28" s="103">
        <f>I31+I34+I39+I42</f>
        <v>49080.369716666675</v>
      </c>
      <c r="J28" s="100">
        <f>I28/$I$12*100</f>
        <v>6.7515921460983677</v>
      </c>
      <c r="K28" s="100"/>
      <c r="L28" s="103">
        <f>L31+L34+L39+L42</f>
        <v>181802.32704545453</v>
      </c>
      <c r="M28" s="100">
        <f>L28/$L$12*100</f>
        <v>21.185767374833432</v>
      </c>
      <c r="N28" s="106"/>
      <c r="O28" s="66">
        <v>103912.98266905488</v>
      </c>
      <c r="P28" s="70">
        <f>O28/$O$12*100</f>
        <v>13.647243307421355</v>
      </c>
      <c r="Q28" s="106"/>
      <c r="R28" s="66">
        <f>R31+R34+R39+R42</f>
        <v>138052.3965279781</v>
      </c>
      <c r="S28" s="70">
        <f>R28/$R$12*100</f>
        <v>19.352676401431768</v>
      </c>
    </row>
    <row r="29" spans="3:20" ht="12" customHeight="1" x14ac:dyDescent="0.2">
      <c r="C29" s="395"/>
      <c r="D29" s="395"/>
      <c r="E29" s="22"/>
      <c r="F29" s="102"/>
      <c r="G29" s="102"/>
      <c r="H29" s="102"/>
      <c r="I29" s="32"/>
      <c r="J29" s="102"/>
      <c r="K29" s="102"/>
      <c r="L29" s="32"/>
      <c r="M29" s="102"/>
      <c r="N29" s="32"/>
      <c r="O29" s="55"/>
      <c r="P29" s="54"/>
      <c r="Q29" s="32"/>
      <c r="R29" s="55"/>
      <c r="S29" s="54"/>
    </row>
    <row r="30" spans="3:20" ht="11.45" customHeight="1" x14ac:dyDescent="0.2">
      <c r="C30" s="20"/>
      <c r="D30" s="20"/>
      <c r="E30" s="22"/>
      <c r="F30" s="102"/>
      <c r="G30" s="102"/>
      <c r="H30" s="102"/>
      <c r="I30" s="32"/>
      <c r="J30" s="102"/>
      <c r="K30" s="102"/>
      <c r="L30" s="32"/>
      <c r="M30" s="102"/>
      <c r="N30" s="32"/>
      <c r="O30" s="55"/>
      <c r="P30" s="54"/>
      <c r="Q30" s="32"/>
      <c r="R30" s="55"/>
      <c r="S30" s="54"/>
    </row>
    <row r="31" spans="3:20" ht="12" customHeight="1" x14ac:dyDescent="0.2">
      <c r="D31" s="395" t="s">
        <v>12</v>
      </c>
      <c r="E31" s="16"/>
      <c r="F31" s="65">
        <v>1769.797</v>
      </c>
      <c r="G31" s="102">
        <f>F31/$F$12*100</f>
        <v>0.24673901181707375</v>
      </c>
      <c r="H31" s="102"/>
      <c r="I31" s="62">
        <v>1597.4159999999999</v>
      </c>
      <c r="J31" s="102">
        <f>I31/$I$12*100</f>
        <v>0.2197436853453342</v>
      </c>
      <c r="K31" s="102"/>
      <c r="L31" s="55">
        <v>5672.0550000000003</v>
      </c>
      <c r="M31" s="102">
        <f>L31/$L$12*100</f>
        <v>0.66097524558756904</v>
      </c>
      <c r="N31" s="32"/>
      <c r="O31" s="55">
        <v>4278.0460000000003</v>
      </c>
      <c r="P31" s="54">
        <f>O31/$O$12*100</f>
        <v>0.56185024375907189</v>
      </c>
      <c r="Q31" s="32"/>
      <c r="R31" s="104">
        <v>7626.5025999999998</v>
      </c>
      <c r="S31" s="54">
        <f>R31/$R$12*100</f>
        <v>1.0691102842431739</v>
      </c>
    </row>
    <row r="32" spans="3:20" ht="35.450000000000003" customHeight="1" x14ac:dyDescent="0.2">
      <c r="D32" s="395"/>
      <c r="E32" s="18"/>
      <c r="F32" s="102"/>
      <c r="G32" s="102"/>
      <c r="H32" s="102"/>
      <c r="I32" s="32"/>
      <c r="J32" s="102"/>
      <c r="K32" s="102"/>
      <c r="L32" s="32"/>
      <c r="M32" s="102"/>
      <c r="N32" s="32"/>
      <c r="O32" s="55"/>
      <c r="P32" s="54"/>
      <c r="Q32" s="32"/>
      <c r="R32" s="55"/>
      <c r="S32" s="54"/>
    </row>
    <row r="33" spans="2:19" ht="12" customHeight="1" x14ac:dyDescent="0.2">
      <c r="D33" s="20"/>
      <c r="E33" s="18"/>
      <c r="F33" s="102"/>
      <c r="G33" s="102"/>
      <c r="H33" s="102"/>
      <c r="I33" s="32"/>
      <c r="J33" s="102"/>
      <c r="K33" s="102"/>
      <c r="L33" s="32"/>
      <c r="M33" s="102"/>
      <c r="N33" s="32"/>
      <c r="O33" s="55"/>
      <c r="P33" s="54"/>
      <c r="Q33" s="32"/>
      <c r="R33" s="55"/>
      <c r="S33" s="54"/>
    </row>
    <row r="34" spans="2:19" ht="12" customHeight="1" x14ac:dyDescent="0.2">
      <c r="D34" s="395" t="s">
        <v>11</v>
      </c>
      <c r="E34" s="16"/>
      <c r="F34" s="65">
        <v>6228.8630000000003</v>
      </c>
      <c r="G34" s="102">
        <f>F34/$F$12*100</f>
        <v>0.86840665983948062</v>
      </c>
      <c r="H34" s="102"/>
      <c r="I34" s="62">
        <v>30472.864000000001</v>
      </c>
      <c r="J34" s="102">
        <f>I34/$I$12*100</f>
        <v>4.191907078924439</v>
      </c>
      <c r="K34" s="102"/>
      <c r="L34" s="55">
        <v>62966.108999999997</v>
      </c>
      <c r="M34" s="102">
        <f>L34/$L$12*100</f>
        <v>7.3375592020826028</v>
      </c>
      <c r="N34" s="32"/>
      <c r="O34" s="55">
        <v>27672.154999999999</v>
      </c>
      <c r="P34" s="54">
        <f>O34/$O$12*100</f>
        <v>3.634277666039313</v>
      </c>
      <c r="Q34" s="32"/>
      <c r="R34" s="104">
        <v>36860.2745</v>
      </c>
      <c r="S34" s="54">
        <f>R34/$R$12*100</f>
        <v>5.167204499212577</v>
      </c>
    </row>
    <row r="35" spans="2:19" ht="12" customHeight="1" x14ac:dyDescent="0.2">
      <c r="D35" s="395"/>
      <c r="E35" s="18"/>
      <c r="F35" s="102"/>
      <c r="G35" s="102"/>
      <c r="H35" s="102"/>
      <c r="I35" s="32"/>
      <c r="J35" s="102"/>
      <c r="K35" s="102"/>
      <c r="L35" s="32"/>
      <c r="M35" s="102"/>
      <c r="N35" s="32"/>
      <c r="O35" s="55"/>
      <c r="P35" s="54"/>
      <c r="Q35" s="32"/>
      <c r="R35" s="55"/>
      <c r="S35" s="54"/>
    </row>
    <row r="36" spans="2:19" ht="12" customHeight="1" x14ac:dyDescent="0.2">
      <c r="D36" s="395"/>
      <c r="E36" s="18"/>
      <c r="F36" s="102"/>
      <c r="G36" s="102"/>
      <c r="H36" s="102"/>
      <c r="I36" s="32"/>
      <c r="J36" s="102"/>
      <c r="K36" s="102"/>
      <c r="L36" s="32"/>
      <c r="M36" s="102"/>
      <c r="N36" s="32"/>
      <c r="O36" s="55"/>
      <c r="P36" s="54"/>
      <c r="Q36" s="32"/>
      <c r="R36" s="55"/>
      <c r="S36" s="54"/>
    </row>
    <row r="37" spans="2:19" ht="12" customHeight="1" x14ac:dyDescent="0.2">
      <c r="D37" s="395"/>
      <c r="E37" s="18"/>
      <c r="F37" s="102"/>
      <c r="G37" s="102"/>
      <c r="H37" s="102"/>
      <c r="I37" s="32"/>
      <c r="J37" s="102"/>
      <c r="K37" s="102"/>
      <c r="L37" s="32"/>
      <c r="M37" s="102"/>
      <c r="N37" s="32"/>
      <c r="O37" s="55"/>
      <c r="P37" s="54"/>
      <c r="Q37" s="32"/>
      <c r="R37" s="55"/>
      <c r="S37" s="54"/>
    </row>
    <row r="38" spans="2:19" ht="12" customHeight="1" x14ac:dyDescent="0.2">
      <c r="D38" s="20"/>
      <c r="E38" s="18"/>
      <c r="F38" s="102"/>
      <c r="G38" s="102"/>
      <c r="H38" s="102"/>
      <c r="I38" s="32"/>
      <c r="J38" s="102"/>
      <c r="K38" s="102"/>
      <c r="L38" s="32"/>
      <c r="M38" s="102"/>
      <c r="N38" s="32"/>
      <c r="O38" s="55"/>
      <c r="P38" s="54"/>
      <c r="Q38" s="32"/>
      <c r="R38" s="55"/>
      <c r="S38" s="54"/>
    </row>
    <row r="39" spans="2:19" ht="12" customHeight="1" x14ac:dyDescent="0.2">
      <c r="D39" s="397" t="s">
        <v>10</v>
      </c>
      <c r="E39" s="18"/>
      <c r="F39" s="65">
        <v>31726.097850000002</v>
      </c>
      <c r="G39" s="102">
        <f>F39/$F$12*100</f>
        <v>4.4231434635276177</v>
      </c>
      <c r="H39" s="102"/>
      <c r="I39" s="62">
        <v>15899.449000000001</v>
      </c>
      <c r="J39" s="102">
        <f>I39/$I$12*100</f>
        <v>2.1871594614178074</v>
      </c>
      <c r="K39" s="102"/>
      <c r="L39" s="55">
        <v>67089.587499999994</v>
      </c>
      <c r="M39" s="102">
        <f>L39/$L$12*100</f>
        <v>7.818075913259162</v>
      </c>
      <c r="N39" s="32"/>
      <c r="O39" s="55">
        <v>50717.552499999998</v>
      </c>
      <c r="P39" s="54">
        <f>O39/$O$12*100</f>
        <v>6.6609076281527884</v>
      </c>
      <c r="Q39" s="32"/>
      <c r="R39" s="104">
        <v>65882.223673913046</v>
      </c>
      <c r="S39" s="54">
        <f>R39/$R$12*100</f>
        <v>9.2356046503661506</v>
      </c>
    </row>
    <row r="40" spans="2:19" ht="12" customHeight="1" x14ac:dyDescent="0.2">
      <c r="D40" s="397"/>
      <c r="E40" s="18"/>
      <c r="F40" s="102"/>
      <c r="G40" s="102"/>
      <c r="H40" s="102"/>
      <c r="I40" s="32"/>
      <c r="J40" s="102"/>
      <c r="K40" s="102"/>
      <c r="L40" s="32"/>
      <c r="M40" s="102"/>
      <c r="N40" s="32"/>
      <c r="O40" s="55"/>
      <c r="P40" s="54"/>
      <c r="Q40" s="32"/>
      <c r="R40" s="55"/>
      <c r="S40" s="54"/>
    </row>
    <row r="41" spans="2:19" ht="12" customHeight="1" x14ac:dyDescent="0.2">
      <c r="D41" s="20"/>
      <c r="E41" s="18"/>
      <c r="F41" s="102"/>
      <c r="G41" s="102"/>
      <c r="H41" s="102"/>
      <c r="I41" s="32"/>
      <c r="J41" s="102"/>
      <c r="K41" s="102"/>
      <c r="L41" s="32"/>
      <c r="M41" s="102"/>
      <c r="N41" s="32"/>
      <c r="O41" s="55"/>
      <c r="P41" s="54"/>
      <c r="Q41" s="32"/>
      <c r="R41" s="55"/>
      <c r="S41" s="54"/>
    </row>
    <row r="42" spans="2:19" ht="12" customHeight="1" x14ac:dyDescent="0.2">
      <c r="D42" s="395" t="s">
        <v>9</v>
      </c>
      <c r="E42" s="16"/>
      <c r="F42" s="64">
        <v>5319.7733889173069</v>
      </c>
      <c r="G42" s="102">
        <f>F42/$F$12*100</f>
        <v>0.74166451241143572</v>
      </c>
      <c r="H42" s="102"/>
      <c r="I42" s="64">
        <v>1110.640716666667</v>
      </c>
      <c r="J42" s="102">
        <f>I42/$I$12*100</f>
        <v>0.15278192041078625</v>
      </c>
      <c r="K42" s="102"/>
      <c r="L42" s="55">
        <v>46074.575545454543</v>
      </c>
      <c r="M42" s="102">
        <f>L42/$L$12*100</f>
        <v>5.3691570139041005</v>
      </c>
      <c r="N42" s="32"/>
      <c r="O42" s="55">
        <v>21245.229169054888</v>
      </c>
      <c r="P42" s="54">
        <f>O42/$O$12*100</f>
        <v>2.7902077694701819</v>
      </c>
      <c r="Q42" s="32"/>
      <c r="R42" s="55">
        <v>27683.395754065041</v>
      </c>
      <c r="S42" s="54">
        <f>R42/$R$12*100</f>
        <v>3.880756967609865</v>
      </c>
    </row>
    <row r="43" spans="2:19" ht="12" customHeight="1" x14ac:dyDescent="0.2">
      <c r="D43" s="395"/>
      <c r="E43" s="23"/>
      <c r="F43" s="58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32"/>
      <c r="R43" s="32"/>
      <c r="S43" s="32"/>
    </row>
    <row r="44" spans="2:19" ht="12" customHeight="1" x14ac:dyDescent="0.2">
      <c r="D44" s="20"/>
      <c r="E44" s="23"/>
      <c r="F44" s="19"/>
      <c r="G44" s="24"/>
      <c r="H44" s="24"/>
      <c r="I44" s="24"/>
      <c r="J44" s="24"/>
      <c r="K44" s="24"/>
      <c r="L44" s="24"/>
      <c r="M44" s="24"/>
      <c r="N44" s="24"/>
      <c r="O44" s="24"/>
      <c r="P44" s="24"/>
      <c r="S44" s="32"/>
    </row>
    <row r="45" spans="2:19" ht="8.25" customHeight="1" x14ac:dyDescent="0.2">
      <c r="D45" s="20"/>
      <c r="E45" s="23"/>
      <c r="F45" s="19"/>
      <c r="G45" s="24"/>
      <c r="H45" s="24"/>
      <c r="I45" s="24"/>
      <c r="J45" s="24"/>
      <c r="K45" s="24"/>
      <c r="L45" s="24"/>
      <c r="M45" s="24"/>
      <c r="N45" s="24"/>
      <c r="O45" s="24"/>
      <c r="P45" s="24"/>
      <c r="S45" s="32"/>
    </row>
    <row r="46" spans="2:19" ht="30" customHeight="1" thickBot="1" x14ac:dyDescent="0.25">
      <c r="B46" s="75"/>
      <c r="C46" s="75"/>
      <c r="D46" s="86"/>
      <c r="E46" s="95"/>
      <c r="F46" s="95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75"/>
      <c r="R46" s="75"/>
      <c r="S46" s="84"/>
    </row>
    <row r="47" spans="2:19" ht="12" customHeight="1" x14ac:dyDescent="0.2"/>
    <row r="48" spans="2:19" ht="8.25" customHeight="1" x14ac:dyDescent="0.2">
      <c r="D48" s="20"/>
      <c r="E48" s="27"/>
      <c r="F48" s="25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ht="6.75" customHeight="1" x14ac:dyDescent="0.2"/>
    <row r="50" ht="7.5" customHeight="1" x14ac:dyDescent="0.2"/>
    <row r="51" ht="6" customHeight="1" x14ac:dyDescent="0.2"/>
  </sheetData>
  <mergeCells count="16">
    <mergeCell ref="C16:D17"/>
    <mergeCell ref="C12:D13"/>
    <mergeCell ref="D42:D43"/>
    <mergeCell ref="D34:D37"/>
    <mergeCell ref="C19:D20"/>
    <mergeCell ref="C22:D23"/>
    <mergeCell ref="C25:D26"/>
    <mergeCell ref="C28:D29"/>
    <mergeCell ref="D31:D32"/>
    <mergeCell ref="D39:D40"/>
    <mergeCell ref="N5:N10"/>
    <mergeCell ref="B2:S2"/>
    <mergeCell ref="B3:S3"/>
    <mergeCell ref="C6:D8"/>
    <mergeCell ref="E6:E8"/>
    <mergeCell ref="Q5:Q10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00000"/>
  </sheetPr>
  <dimension ref="B1:U58"/>
  <sheetViews>
    <sheetView view="pageBreakPreview" topLeftCell="A24" zoomScale="85" zoomScaleNormal="115" zoomScaleSheetLayoutView="85" workbookViewId="0">
      <selection activeCell="E48" sqref="E48"/>
    </sheetView>
  </sheetViews>
  <sheetFormatPr defaultColWidth="9.140625" defaultRowHeight="12" x14ac:dyDescent="0.2"/>
  <cols>
    <col min="1" max="1" width="9.140625" style="3" customWidth="1"/>
    <col min="2" max="2" width="1.7109375" style="3" customWidth="1"/>
    <col min="3" max="3" width="1.85546875" style="3" customWidth="1"/>
    <col min="4" max="4" width="29" style="3" customWidth="1"/>
    <col min="5" max="5" width="5" style="3" customWidth="1"/>
    <col min="6" max="6" width="9.7109375" style="3" customWidth="1"/>
    <col min="7" max="7" width="6.28515625" style="3" customWidth="1"/>
    <col min="8" max="8" width="4.7109375" style="3" customWidth="1"/>
    <col min="9" max="9" width="9.7109375" style="3" customWidth="1"/>
    <col min="10" max="10" width="6.28515625" style="3" customWidth="1"/>
    <col min="11" max="11" width="4.7109375" style="3" customWidth="1"/>
    <col min="12" max="12" width="9.7109375" style="3" customWidth="1"/>
    <col min="13" max="13" width="6.28515625" style="3" customWidth="1"/>
    <col min="14" max="14" width="4.7109375" style="3" customWidth="1"/>
    <col min="15" max="15" width="9.85546875" style="3" customWidth="1"/>
    <col min="16" max="16" width="6.28515625" style="3" customWidth="1"/>
    <col min="17" max="17" width="4.7109375" style="3" customWidth="1"/>
    <col min="18" max="18" width="9.7109375" style="3" customWidth="1"/>
    <col min="19" max="19" width="6.28515625" style="3" customWidth="1"/>
    <col min="20" max="20" width="5" style="3" customWidth="1"/>
    <col min="21" max="16384" width="9.140625" style="3"/>
  </cols>
  <sheetData>
    <row r="1" spans="2:21" ht="12" customHeight="1" x14ac:dyDescent="0.2"/>
    <row r="2" spans="2:21" ht="12" customHeight="1" x14ac:dyDescent="0.2">
      <c r="B2" s="404" t="s">
        <v>17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</row>
    <row r="3" spans="2:21" ht="12" customHeight="1" x14ac:dyDescent="0.2">
      <c r="B3" s="400" t="s">
        <v>18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2:21" ht="12" customHeight="1" thickBot="1" x14ac:dyDescent="0.2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2:21" ht="12" customHeight="1" x14ac:dyDescent="0.2"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2:21" ht="12" customHeight="1" x14ac:dyDescent="0.2">
      <c r="C6" s="396" t="s">
        <v>2</v>
      </c>
      <c r="D6" s="396"/>
      <c r="E6" s="401"/>
      <c r="F6" s="31">
        <v>2017</v>
      </c>
      <c r="G6" s="9"/>
      <c r="H6" s="9"/>
      <c r="I6" s="31">
        <v>2018</v>
      </c>
      <c r="J6" s="9"/>
      <c r="K6" s="9"/>
      <c r="L6" s="31">
        <v>2019</v>
      </c>
      <c r="M6" s="9"/>
      <c r="N6" s="9"/>
      <c r="O6" s="5">
        <v>2020</v>
      </c>
      <c r="P6" s="5"/>
      <c r="R6" s="5">
        <v>2021</v>
      </c>
      <c r="S6" s="5"/>
    </row>
    <row r="7" spans="2:21" ht="6.75" customHeight="1" x14ac:dyDescent="0.2">
      <c r="C7" s="396"/>
      <c r="D7" s="396"/>
      <c r="E7" s="401"/>
      <c r="F7" s="31"/>
      <c r="G7" s="9"/>
      <c r="H7" s="9"/>
      <c r="I7" s="31"/>
      <c r="J7" s="9"/>
      <c r="K7" s="9"/>
      <c r="L7" s="31"/>
      <c r="M7" s="9"/>
      <c r="N7" s="9"/>
      <c r="O7" s="5"/>
      <c r="P7" s="5"/>
      <c r="R7" s="5"/>
      <c r="S7" s="5"/>
    </row>
    <row r="8" spans="2:21" ht="5.25" customHeight="1" x14ac:dyDescent="0.2">
      <c r="C8" s="396"/>
      <c r="D8" s="396"/>
      <c r="E8" s="401"/>
      <c r="F8" s="31"/>
      <c r="G8" s="9"/>
      <c r="H8" s="9"/>
      <c r="I8" s="31"/>
      <c r="J8" s="9"/>
      <c r="K8" s="9"/>
      <c r="L8" s="31"/>
      <c r="M8" s="9"/>
      <c r="N8" s="9"/>
      <c r="O8" s="5"/>
      <c r="P8" s="5"/>
      <c r="R8" s="5"/>
      <c r="S8" s="5"/>
    </row>
    <row r="9" spans="2:21" ht="12" customHeight="1" x14ac:dyDescent="0.2">
      <c r="C9" s="6"/>
      <c r="D9" s="6"/>
      <c r="E9" s="7"/>
      <c r="F9" s="7" t="s">
        <v>0</v>
      </c>
      <c r="G9" s="37" t="s">
        <v>1</v>
      </c>
      <c r="H9" s="37"/>
      <c r="I9" s="7" t="s">
        <v>0</v>
      </c>
      <c r="J9" s="37" t="s">
        <v>1</v>
      </c>
      <c r="K9" s="37"/>
      <c r="L9" s="7" t="s">
        <v>0</v>
      </c>
      <c r="M9" s="37" t="s">
        <v>1</v>
      </c>
      <c r="N9" s="37"/>
      <c r="O9" s="4" t="s">
        <v>0</v>
      </c>
      <c r="P9" s="49" t="s">
        <v>1</v>
      </c>
      <c r="R9" s="4" t="s">
        <v>0</v>
      </c>
      <c r="S9" s="49" t="s">
        <v>1</v>
      </c>
    </row>
    <row r="10" spans="2:21" ht="5.25" customHeight="1" thickBot="1" x14ac:dyDescent="0.25">
      <c r="B10" s="75"/>
      <c r="C10" s="77"/>
      <c r="D10" s="77"/>
      <c r="E10" s="78"/>
      <c r="F10" s="97"/>
      <c r="G10" s="97"/>
      <c r="H10" s="97"/>
      <c r="I10" s="97"/>
      <c r="J10" s="97"/>
      <c r="K10" s="97"/>
      <c r="L10" s="97"/>
      <c r="M10" s="97"/>
      <c r="N10" s="97"/>
      <c r="O10" s="75"/>
      <c r="P10" s="75"/>
      <c r="Q10" s="75"/>
      <c r="R10" s="75"/>
      <c r="S10" s="75"/>
    </row>
    <row r="11" spans="2:21" ht="5.25" customHeight="1" x14ac:dyDescent="0.2">
      <c r="C11" s="6"/>
      <c r="D11" s="6"/>
      <c r="E11" s="7"/>
      <c r="F11" s="8"/>
      <c r="G11" s="8"/>
      <c r="H11" s="8"/>
      <c r="I11" s="8"/>
      <c r="J11" s="8"/>
      <c r="K11" s="8"/>
      <c r="L11" s="8"/>
      <c r="M11" s="8"/>
      <c r="N11" s="8"/>
    </row>
    <row r="12" spans="2:21" ht="19.149999999999999" customHeight="1" x14ac:dyDescent="0.2">
      <c r="C12" s="398" t="s">
        <v>3</v>
      </c>
      <c r="D12" s="398"/>
      <c r="E12" s="11"/>
      <c r="F12" s="38">
        <f>F16+F19+F22+F25+F28</f>
        <v>1875372.8889031499</v>
      </c>
      <c r="G12" s="41">
        <f>F12/F12*100</f>
        <v>100</v>
      </c>
      <c r="H12" s="41"/>
      <c r="I12" s="61">
        <f>I16+I19+I22+I25+I28</f>
        <v>1968742.1661057638</v>
      </c>
      <c r="J12" s="41">
        <f>I12/I12*100</f>
        <v>100</v>
      </c>
      <c r="K12" s="41"/>
      <c r="L12" s="61">
        <f>L16+L19+L22+L25+L28</f>
        <v>2027124.9309045956</v>
      </c>
      <c r="M12" s="41">
        <f>L12/L12*100</f>
        <v>100</v>
      </c>
      <c r="N12" s="41"/>
      <c r="O12" s="61">
        <f>O16+O19+O22+O25+O28</f>
        <v>2211380.3869355274</v>
      </c>
      <c r="P12" s="41">
        <f>O12/O12*100</f>
        <v>100</v>
      </c>
      <c r="R12" s="108">
        <f>R16+R19+R22+R25+R28</f>
        <v>2402589.4360668464</v>
      </c>
      <c r="S12" s="41">
        <f>R12/R12*100</f>
        <v>100</v>
      </c>
    </row>
    <row r="13" spans="2:21" ht="12" customHeight="1" x14ac:dyDescent="0.2">
      <c r="C13" s="398"/>
      <c r="D13" s="398"/>
      <c r="E13" s="13"/>
      <c r="F13" s="38"/>
      <c r="G13" s="41"/>
      <c r="H13" s="28"/>
      <c r="I13" s="59"/>
      <c r="J13" s="41"/>
      <c r="K13" s="28"/>
      <c r="L13" s="59"/>
      <c r="M13" s="41"/>
      <c r="N13" s="41"/>
      <c r="O13" s="52"/>
      <c r="P13" s="52"/>
      <c r="R13" s="52"/>
      <c r="S13" s="52"/>
    </row>
    <row r="14" spans="2:21" ht="5.25" customHeight="1" thickBot="1" x14ac:dyDescent="0.25">
      <c r="B14" s="75"/>
      <c r="C14" s="81"/>
      <c r="D14" s="81"/>
      <c r="E14" s="82"/>
      <c r="F14" s="83"/>
      <c r="G14" s="83"/>
      <c r="H14" s="83"/>
      <c r="I14" s="93"/>
      <c r="J14" s="93"/>
      <c r="K14" s="83"/>
      <c r="L14" s="93"/>
      <c r="M14" s="93"/>
      <c r="N14" s="93"/>
      <c r="O14" s="93"/>
      <c r="P14" s="93"/>
      <c r="Q14" s="75"/>
      <c r="R14" s="93"/>
      <c r="S14" s="93"/>
    </row>
    <row r="15" spans="2:21" ht="12.6" customHeight="1" x14ac:dyDescent="0.2">
      <c r="C15" s="12"/>
      <c r="D15" s="12"/>
      <c r="E15" s="15"/>
      <c r="F15" s="28"/>
      <c r="G15" s="28"/>
      <c r="H15" s="28"/>
      <c r="I15" s="52"/>
      <c r="J15" s="52"/>
      <c r="K15" s="28"/>
      <c r="L15" s="52"/>
      <c r="M15" s="52"/>
      <c r="N15" s="52"/>
      <c r="O15" s="52"/>
      <c r="P15" s="52"/>
      <c r="R15" s="52"/>
      <c r="S15" s="52"/>
    </row>
    <row r="16" spans="2:21" ht="12" customHeight="1" x14ac:dyDescent="0.2">
      <c r="C16" s="402" t="s">
        <v>19</v>
      </c>
      <c r="D16" s="402"/>
      <c r="E16" s="16"/>
      <c r="F16" s="72">
        <v>40351.386509876065</v>
      </c>
      <c r="G16" s="100">
        <f>F16/$F$12*100</f>
        <v>2.1516460405629729</v>
      </c>
      <c r="H16" s="100"/>
      <c r="I16" s="72">
        <v>37728.704554604883</v>
      </c>
      <c r="J16" s="105">
        <f>I16/$I$12*100</f>
        <v>1.9163862695760456</v>
      </c>
      <c r="K16" s="100"/>
      <c r="L16" s="68">
        <v>28876.461175511253</v>
      </c>
      <c r="M16" s="105">
        <f>L16/$L$12*100</f>
        <v>1.4245032822237187</v>
      </c>
      <c r="N16" s="105"/>
      <c r="O16" s="68">
        <v>23488.979661446589</v>
      </c>
      <c r="P16" s="105">
        <f>O16/$O$12*100</f>
        <v>1.0621863068070798</v>
      </c>
      <c r="Q16" s="32"/>
      <c r="R16" s="110">
        <v>34206.471002143335</v>
      </c>
      <c r="S16" s="105">
        <f>R16/$R$12*100</f>
        <v>1.4237335138766347</v>
      </c>
      <c r="U16" s="46"/>
    </row>
    <row r="17" spans="3:21" ht="12" customHeight="1" x14ac:dyDescent="0.2">
      <c r="C17" s="402"/>
      <c r="D17" s="402"/>
      <c r="E17" s="22"/>
      <c r="F17" s="100"/>
      <c r="G17" s="100"/>
      <c r="H17" s="100"/>
      <c r="I17" s="74"/>
      <c r="J17" s="105"/>
      <c r="K17" s="100"/>
      <c r="L17" s="74"/>
      <c r="M17" s="105"/>
      <c r="N17" s="105"/>
      <c r="O17" s="74"/>
      <c r="P17" s="74"/>
      <c r="Q17" s="32"/>
      <c r="R17" s="74"/>
      <c r="S17" s="74"/>
      <c r="U17" s="46"/>
    </row>
    <row r="18" spans="3:21" ht="12" customHeight="1" x14ac:dyDescent="0.2">
      <c r="C18" s="10"/>
      <c r="D18" s="10"/>
      <c r="E18" s="22"/>
      <c r="F18" s="74"/>
      <c r="G18" s="100"/>
      <c r="H18" s="100"/>
      <c r="I18" s="74"/>
      <c r="J18" s="105"/>
      <c r="K18" s="100"/>
      <c r="L18" s="74"/>
      <c r="M18" s="105"/>
      <c r="N18" s="105"/>
      <c r="O18" s="74"/>
      <c r="P18" s="105"/>
      <c r="Q18" s="32"/>
      <c r="R18" s="74"/>
      <c r="S18" s="105"/>
      <c r="U18" s="46"/>
    </row>
    <row r="19" spans="3:21" ht="12" customHeight="1" x14ac:dyDescent="0.2">
      <c r="C19" s="395" t="s">
        <v>4</v>
      </c>
      <c r="D19" s="395"/>
      <c r="E19" s="16"/>
      <c r="F19" s="72">
        <v>284398.60085731186</v>
      </c>
      <c r="G19" s="100">
        <f>F19/$F$12*100</f>
        <v>15.164909471611706</v>
      </c>
      <c r="H19" s="100"/>
      <c r="I19" s="72">
        <v>274438.5943833334</v>
      </c>
      <c r="J19" s="105">
        <f>I19/$I$12*100</f>
        <v>13.939793595531198</v>
      </c>
      <c r="K19" s="100"/>
      <c r="L19" s="68">
        <v>92756.351500000004</v>
      </c>
      <c r="M19" s="105">
        <f>L19/$L$12*100</f>
        <v>4.5757590016224547</v>
      </c>
      <c r="N19" s="105"/>
      <c r="O19" s="68">
        <v>89518.690738095233</v>
      </c>
      <c r="P19" s="105">
        <f>O19/$O$12*100</f>
        <v>4.0480910144160172</v>
      </c>
      <c r="Q19" s="32"/>
      <c r="R19" s="110">
        <v>97496.569336904766</v>
      </c>
      <c r="S19" s="105">
        <f>R19/$R$12*100</f>
        <v>4.0579787737896371</v>
      </c>
      <c r="U19" s="46"/>
    </row>
    <row r="20" spans="3:21" ht="12" customHeight="1" x14ac:dyDescent="0.2">
      <c r="C20" s="395"/>
      <c r="D20" s="395"/>
      <c r="E20" s="22"/>
      <c r="F20" s="100"/>
      <c r="G20" s="100"/>
      <c r="H20" s="100"/>
      <c r="I20" s="74"/>
      <c r="J20" s="105"/>
      <c r="K20" s="100"/>
      <c r="L20" s="74"/>
      <c r="M20" s="105"/>
      <c r="N20" s="105"/>
      <c r="O20" s="74"/>
      <c r="P20" s="74"/>
      <c r="Q20" s="32"/>
      <c r="R20" s="74"/>
      <c r="S20" s="74"/>
      <c r="U20" s="46"/>
    </row>
    <row r="21" spans="3:21" ht="12" customHeight="1" x14ac:dyDescent="0.2">
      <c r="C21" s="20"/>
      <c r="D21" s="20"/>
      <c r="E21" s="22"/>
      <c r="F21" s="100"/>
      <c r="G21" s="100"/>
      <c r="H21" s="100"/>
      <c r="I21" s="74"/>
      <c r="J21" s="105"/>
      <c r="K21" s="100"/>
      <c r="L21" s="74"/>
      <c r="M21" s="105"/>
      <c r="N21" s="105"/>
      <c r="O21" s="74"/>
      <c r="P21" s="74"/>
      <c r="Q21" s="32"/>
      <c r="R21" s="74"/>
      <c r="S21" s="74"/>
      <c r="U21" s="46"/>
    </row>
    <row r="22" spans="3:21" ht="12" customHeight="1" x14ac:dyDescent="0.2">
      <c r="C22" s="395" t="s">
        <v>5</v>
      </c>
      <c r="D22" s="395"/>
      <c r="E22" s="16"/>
      <c r="F22" s="72">
        <v>1195229.9956400516</v>
      </c>
      <c r="G22" s="100">
        <f>F22/$F$12*100</f>
        <v>63.732924940549083</v>
      </c>
      <c r="H22" s="100"/>
      <c r="I22" s="72">
        <v>1269332.0187708256</v>
      </c>
      <c r="J22" s="105">
        <f>I22/$I$12*100</f>
        <v>64.474263853534751</v>
      </c>
      <c r="K22" s="100"/>
      <c r="L22" s="68">
        <v>1542606.7545858305</v>
      </c>
      <c r="M22" s="105">
        <f>L22/$L$12*100</f>
        <v>76.098257737743324</v>
      </c>
      <c r="N22" s="105"/>
      <c r="O22" s="68">
        <v>1771573.824120478</v>
      </c>
      <c r="P22" s="105">
        <f>O22/$O$12*100</f>
        <v>80.111672988810312</v>
      </c>
      <c r="Q22" s="32"/>
      <c r="R22" s="110">
        <v>1958840.4124731189</v>
      </c>
      <c r="S22" s="105">
        <f>R22/$R$12*100</f>
        <v>81.530384803482448</v>
      </c>
      <c r="U22" s="46"/>
    </row>
    <row r="23" spans="3:21" ht="12" customHeight="1" x14ac:dyDescent="0.2">
      <c r="C23" s="395"/>
      <c r="D23" s="395"/>
      <c r="E23" s="22"/>
      <c r="F23" s="100"/>
      <c r="G23" s="100"/>
      <c r="H23" s="100"/>
      <c r="I23" s="74"/>
      <c r="J23" s="105"/>
      <c r="K23" s="100"/>
      <c r="L23" s="74"/>
      <c r="M23" s="105"/>
      <c r="N23" s="105"/>
      <c r="O23" s="74"/>
      <c r="P23" s="105"/>
      <c r="Q23" s="32"/>
      <c r="R23" s="74"/>
      <c r="S23" s="105"/>
      <c r="U23" s="46"/>
    </row>
    <row r="24" spans="3:21" ht="12" customHeight="1" x14ac:dyDescent="0.2">
      <c r="C24" s="20"/>
      <c r="D24" s="20"/>
      <c r="E24" s="22"/>
      <c r="F24" s="100"/>
      <c r="G24" s="100"/>
      <c r="H24" s="100"/>
      <c r="I24" s="74"/>
      <c r="J24" s="105"/>
      <c r="K24" s="100"/>
      <c r="L24" s="74"/>
      <c r="M24" s="105"/>
      <c r="N24" s="105"/>
      <c r="O24" s="74"/>
      <c r="P24" s="74"/>
      <c r="Q24" s="32"/>
      <c r="R24" s="74"/>
      <c r="S24" s="74"/>
      <c r="U24" s="46"/>
    </row>
    <row r="25" spans="3:21" ht="12" customHeight="1" x14ac:dyDescent="0.2">
      <c r="C25" s="395" t="s">
        <v>6</v>
      </c>
      <c r="D25" s="395"/>
      <c r="E25" s="16"/>
      <c r="F25" s="72">
        <v>125387.70988658135</v>
      </c>
      <c r="G25" s="100">
        <f>F25/$F$12*100</f>
        <v>6.686014852220505</v>
      </c>
      <c r="H25" s="100"/>
      <c r="I25" s="72">
        <v>142415.7735763666</v>
      </c>
      <c r="J25" s="105">
        <f>I25/$I$12*100</f>
        <v>7.233845854892702</v>
      </c>
      <c r="K25" s="100"/>
      <c r="L25" s="68">
        <v>130881.71666666667</v>
      </c>
      <c r="M25" s="105">
        <f>L25/$L$12*100</f>
        <v>6.4565195105296871</v>
      </c>
      <c r="N25" s="105"/>
      <c r="O25" s="68">
        <v>63992.037953594758</v>
      </c>
      <c r="P25" s="105">
        <f>O25/$O$12*100</f>
        <v>2.8937598583965571</v>
      </c>
      <c r="Q25" s="32"/>
      <c r="R25" s="110">
        <v>63658.375967586864</v>
      </c>
      <c r="S25" s="105">
        <f>R25/$R$12*100</f>
        <v>2.6495736230239428</v>
      </c>
    </row>
    <row r="26" spans="3:21" ht="12" customHeight="1" x14ac:dyDescent="0.2">
      <c r="C26" s="395"/>
      <c r="D26" s="395"/>
      <c r="E26" s="22"/>
      <c r="F26" s="100"/>
      <c r="G26" s="100"/>
      <c r="H26" s="100"/>
      <c r="I26" s="74"/>
      <c r="J26" s="105"/>
      <c r="K26" s="100"/>
      <c r="L26" s="74"/>
      <c r="M26" s="105"/>
      <c r="N26" s="105"/>
      <c r="O26" s="68"/>
      <c r="P26" s="74"/>
      <c r="Q26" s="32"/>
      <c r="R26" s="74"/>
      <c r="S26" s="74"/>
    </row>
    <row r="27" spans="3:21" ht="12" customHeight="1" x14ac:dyDescent="0.2">
      <c r="C27" s="20"/>
      <c r="D27" s="20"/>
      <c r="E27" s="22"/>
      <c r="F27" s="102"/>
      <c r="G27" s="102"/>
      <c r="H27" s="102"/>
      <c r="I27" s="32"/>
      <c r="J27" s="106"/>
      <c r="K27" s="102"/>
      <c r="L27" s="32"/>
      <c r="M27" s="106"/>
      <c r="N27" s="106"/>
      <c r="O27" s="57"/>
      <c r="P27" s="32"/>
      <c r="Q27" s="32"/>
      <c r="R27" s="32"/>
      <c r="S27" s="32"/>
    </row>
    <row r="28" spans="3:21" ht="12" customHeight="1" x14ac:dyDescent="0.2">
      <c r="C28" s="395" t="s">
        <v>7</v>
      </c>
      <c r="D28" s="395"/>
      <c r="E28" s="21"/>
      <c r="F28" s="103">
        <f>F31+F34+F39+F42</f>
        <v>230005.19600932908</v>
      </c>
      <c r="G28" s="100">
        <f>F28/$F$12*100</f>
        <v>12.264504695055729</v>
      </c>
      <c r="H28" s="100"/>
      <c r="I28" s="63">
        <f>I31+I34+I39+I42</f>
        <v>244827.07482063322</v>
      </c>
      <c r="J28" s="105">
        <f>I28/$I$12*100</f>
        <v>12.435710426465297</v>
      </c>
      <c r="K28" s="100"/>
      <c r="L28" s="63">
        <f>L31+L34+L39+L42</f>
        <v>232003.6469765873</v>
      </c>
      <c r="M28" s="105">
        <f>L28/$L$12*100</f>
        <v>11.444960467880817</v>
      </c>
      <c r="N28" s="105"/>
      <c r="O28" s="63">
        <f>O31+O34+O39+O42</f>
        <v>262806.85446191323</v>
      </c>
      <c r="P28" s="105">
        <f>O28/$O$12*100</f>
        <v>11.884289831570047</v>
      </c>
      <c r="Q28" s="32"/>
      <c r="R28" s="110">
        <f>R31+R34+R39+R42</f>
        <v>248387.60728709283</v>
      </c>
      <c r="S28" s="105">
        <f>R28/$R$12*100</f>
        <v>10.338329285827346</v>
      </c>
    </row>
    <row r="29" spans="3:21" ht="12" customHeight="1" x14ac:dyDescent="0.2">
      <c r="C29" s="395"/>
      <c r="D29" s="395"/>
      <c r="E29" s="22"/>
      <c r="F29" s="102"/>
      <c r="G29" s="102"/>
      <c r="H29" s="102"/>
      <c r="I29" s="32"/>
      <c r="J29" s="106"/>
      <c r="K29" s="102"/>
      <c r="L29" s="32"/>
      <c r="M29" s="106"/>
      <c r="N29" s="106"/>
      <c r="O29" s="32"/>
      <c r="P29" s="32"/>
      <c r="Q29" s="32"/>
      <c r="R29" s="32"/>
      <c r="S29" s="32"/>
    </row>
    <row r="30" spans="3:21" ht="11.45" customHeight="1" x14ac:dyDescent="0.2">
      <c r="C30" s="20"/>
      <c r="D30" s="20"/>
      <c r="E30" s="22"/>
      <c r="F30" s="102"/>
      <c r="G30" s="102"/>
      <c r="H30" s="102"/>
      <c r="I30" s="32"/>
      <c r="J30" s="106"/>
      <c r="K30" s="102"/>
      <c r="L30" s="32"/>
      <c r="M30" s="106"/>
      <c r="N30" s="106"/>
      <c r="O30" s="32"/>
      <c r="P30" s="32"/>
      <c r="Q30" s="32"/>
      <c r="R30" s="32"/>
      <c r="S30" s="32"/>
    </row>
    <row r="31" spans="3:21" ht="12" customHeight="1" x14ac:dyDescent="0.2">
      <c r="D31" s="395" t="s">
        <v>12</v>
      </c>
      <c r="E31" s="16"/>
      <c r="F31" s="62">
        <v>39967.796595</v>
      </c>
      <c r="G31" s="102">
        <f>F31/$F$12*100</f>
        <v>2.1311919795521828</v>
      </c>
      <c r="H31" s="102"/>
      <c r="I31" s="62">
        <v>16689.740000000002</v>
      </c>
      <c r="J31" s="106">
        <f>I31/$I$12*100</f>
        <v>0.84773619864163574</v>
      </c>
      <c r="K31" s="102"/>
      <c r="L31" s="57">
        <v>19011.541000000001</v>
      </c>
      <c r="M31" s="106">
        <f>L31/$L$12*100</f>
        <v>0.93785739152821657</v>
      </c>
      <c r="N31" s="106"/>
      <c r="O31" s="57">
        <v>14407.331</v>
      </c>
      <c r="P31" s="106">
        <f>O31/$O$12*100</f>
        <v>0.6515084914886714</v>
      </c>
      <c r="Q31" s="32"/>
      <c r="R31" s="109">
        <v>13511.630466666667</v>
      </c>
      <c r="S31" s="106">
        <f>R31/$R$12*100</f>
        <v>0.56237783550675446</v>
      </c>
    </row>
    <row r="32" spans="3:21" ht="35.450000000000003" customHeight="1" x14ac:dyDescent="0.2">
      <c r="D32" s="395"/>
      <c r="E32" s="22"/>
      <c r="F32" s="102"/>
      <c r="G32" s="102"/>
      <c r="H32" s="102"/>
      <c r="I32" s="32"/>
      <c r="J32" s="106"/>
      <c r="K32" s="102"/>
      <c r="L32" s="32"/>
      <c r="M32" s="106"/>
      <c r="N32" s="106"/>
      <c r="O32" s="57"/>
      <c r="P32" s="32"/>
      <c r="Q32" s="32"/>
      <c r="R32" s="32"/>
      <c r="S32" s="32"/>
    </row>
    <row r="33" spans="2:19" ht="12" customHeight="1" x14ac:dyDescent="0.2">
      <c r="D33" s="20"/>
      <c r="E33" s="22"/>
      <c r="F33" s="102"/>
      <c r="G33" s="102"/>
      <c r="H33" s="102"/>
      <c r="I33" s="32"/>
      <c r="J33" s="106"/>
      <c r="K33" s="102"/>
      <c r="L33" s="32"/>
      <c r="M33" s="106"/>
      <c r="N33" s="106"/>
      <c r="O33" s="57"/>
      <c r="P33" s="32"/>
      <c r="Q33" s="32"/>
      <c r="R33" s="32"/>
      <c r="S33" s="32"/>
    </row>
    <row r="34" spans="2:19" ht="12" customHeight="1" x14ac:dyDescent="0.2">
      <c r="D34" s="395" t="s">
        <v>11</v>
      </c>
      <c r="E34" s="16"/>
      <c r="F34" s="62">
        <v>74801.354661264064</v>
      </c>
      <c r="G34" s="102">
        <f>F34/$F$12*100</f>
        <v>3.9886123503157371</v>
      </c>
      <c r="H34" s="102"/>
      <c r="I34" s="62">
        <v>127147.32799999999</v>
      </c>
      <c r="J34" s="106">
        <f>I34/$I$12*100</f>
        <v>6.4583026761448181</v>
      </c>
      <c r="K34" s="102"/>
      <c r="L34" s="57">
        <v>121273.735</v>
      </c>
      <c r="M34" s="106">
        <f>L34/$L$12*100</f>
        <v>5.9825486407432287</v>
      </c>
      <c r="N34" s="106"/>
      <c r="O34" s="57">
        <v>167438.41759999999</v>
      </c>
      <c r="P34" s="106">
        <f>O34/$O$12*100</f>
        <v>7.5716696498349485</v>
      </c>
      <c r="Q34" s="32"/>
      <c r="R34" s="109">
        <v>134767.45829999997</v>
      </c>
      <c r="S34" s="106">
        <f>R34/$R$12*100</f>
        <v>5.6092587554459881</v>
      </c>
    </row>
    <row r="35" spans="2:19" ht="12" customHeight="1" x14ac:dyDescent="0.2">
      <c r="D35" s="395"/>
      <c r="E35" s="22"/>
      <c r="F35" s="102"/>
      <c r="G35" s="102"/>
      <c r="H35" s="102"/>
      <c r="I35" s="32"/>
      <c r="J35" s="106"/>
      <c r="K35" s="102"/>
      <c r="L35" s="32"/>
      <c r="M35" s="106"/>
      <c r="N35" s="106"/>
      <c r="O35" s="57"/>
      <c r="P35" s="32"/>
      <c r="Q35" s="32"/>
      <c r="R35" s="32"/>
      <c r="S35" s="32"/>
    </row>
    <row r="36" spans="2:19" ht="12" customHeight="1" x14ac:dyDescent="0.2">
      <c r="D36" s="395"/>
      <c r="E36" s="22"/>
      <c r="F36" s="102"/>
      <c r="G36" s="102"/>
      <c r="H36" s="102"/>
      <c r="I36" s="32"/>
      <c r="J36" s="106"/>
      <c r="K36" s="102"/>
      <c r="L36" s="32"/>
      <c r="M36" s="106"/>
      <c r="N36" s="106"/>
      <c r="O36" s="57"/>
      <c r="P36" s="32"/>
      <c r="Q36" s="32"/>
      <c r="R36" s="32"/>
      <c r="S36" s="32"/>
    </row>
    <row r="37" spans="2:19" ht="12" customHeight="1" x14ac:dyDescent="0.2">
      <c r="D37" s="395"/>
      <c r="E37" s="22"/>
      <c r="F37" s="102"/>
      <c r="G37" s="102"/>
      <c r="H37" s="102"/>
      <c r="I37" s="32"/>
      <c r="J37" s="106"/>
      <c r="K37" s="102"/>
      <c r="L37" s="32"/>
      <c r="M37" s="106"/>
      <c r="N37" s="106"/>
      <c r="O37" s="57"/>
      <c r="P37" s="32"/>
      <c r="Q37" s="32"/>
      <c r="R37" s="57"/>
      <c r="S37" s="32"/>
    </row>
    <row r="38" spans="2:19" ht="12" customHeight="1" x14ac:dyDescent="0.2">
      <c r="D38" s="20"/>
      <c r="E38" s="22"/>
      <c r="F38" s="102"/>
      <c r="G38" s="102"/>
      <c r="H38" s="102"/>
      <c r="I38" s="32"/>
      <c r="J38" s="106"/>
      <c r="K38" s="102"/>
      <c r="L38" s="32"/>
      <c r="M38" s="106"/>
      <c r="N38" s="106"/>
      <c r="O38" s="57"/>
      <c r="P38" s="32"/>
      <c r="Q38" s="32"/>
      <c r="R38" s="57"/>
      <c r="S38" s="32"/>
    </row>
    <row r="39" spans="2:19" ht="12" customHeight="1" x14ac:dyDescent="0.2">
      <c r="D39" s="397" t="s">
        <v>10</v>
      </c>
      <c r="E39" s="22"/>
      <c r="F39" s="62">
        <v>45867.412447016577</v>
      </c>
      <c r="G39" s="102">
        <f>F39/$F$12*100</f>
        <v>2.4457755957986076</v>
      </c>
      <c r="H39" s="102"/>
      <c r="I39" s="62">
        <v>72916.69488155446</v>
      </c>
      <c r="J39" s="106">
        <f>I39/$I$12*100</f>
        <v>3.7037198743899546</v>
      </c>
      <c r="K39" s="102"/>
      <c r="L39" s="57">
        <v>50148.052000000003</v>
      </c>
      <c r="M39" s="106">
        <f>L39/$L$12*100</f>
        <v>2.4738510801907831</v>
      </c>
      <c r="N39" s="106"/>
      <c r="O39" s="57">
        <v>37807.41453373016</v>
      </c>
      <c r="P39" s="106">
        <f>O39/$O$12*100</f>
        <v>1.709674859969373</v>
      </c>
      <c r="Q39" s="32"/>
      <c r="R39" s="104">
        <v>41749.148322981375</v>
      </c>
      <c r="S39" s="106">
        <f>R39/$R$12*100</f>
        <v>1.7376730162988949</v>
      </c>
    </row>
    <row r="40" spans="2:19" ht="12" customHeight="1" x14ac:dyDescent="0.2">
      <c r="D40" s="397"/>
      <c r="E40" s="22"/>
      <c r="F40" s="102"/>
      <c r="G40" s="102"/>
      <c r="H40" s="102"/>
      <c r="I40" s="32"/>
      <c r="J40" s="106"/>
      <c r="K40" s="102"/>
      <c r="L40" s="32"/>
      <c r="M40" s="106"/>
      <c r="N40" s="106"/>
      <c r="O40" s="57"/>
      <c r="P40" s="32"/>
      <c r="Q40" s="32"/>
      <c r="R40" s="32"/>
      <c r="S40" s="32"/>
    </row>
    <row r="41" spans="2:19" ht="12" customHeight="1" x14ac:dyDescent="0.2">
      <c r="D41" s="20"/>
      <c r="E41" s="22"/>
      <c r="F41" s="102"/>
      <c r="G41" s="102"/>
      <c r="H41" s="102"/>
      <c r="I41" s="32"/>
      <c r="J41" s="106"/>
      <c r="K41" s="102"/>
      <c r="L41" s="32"/>
      <c r="M41" s="106"/>
      <c r="N41" s="106"/>
      <c r="O41" s="57"/>
      <c r="P41" s="32"/>
      <c r="Q41" s="32"/>
      <c r="R41" s="57"/>
      <c r="S41" s="32"/>
    </row>
    <row r="42" spans="2:19" ht="12" customHeight="1" x14ac:dyDescent="0.2">
      <c r="D42" s="395" t="s">
        <v>9</v>
      </c>
      <c r="E42" s="16"/>
      <c r="F42" s="64">
        <v>69368.632306048443</v>
      </c>
      <c r="G42" s="102">
        <f>F42/$F$12*100</f>
        <v>3.6989247693892016</v>
      </c>
      <c r="H42" s="102"/>
      <c r="I42" s="64">
        <v>28073.311939078758</v>
      </c>
      <c r="J42" s="106">
        <f>I42/$I$12*100</f>
        <v>1.4259516772888896</v>
      </c>
      <c r="K42" s="102"/>
      <c r="L42" s="57">
        <v>41570.318976587281</v>
      </c>
      <c r="M42" s="106">
        <f>L42/$L$12*100</f>
        <v>2.0507033554185883</v>
      </c>
      <c r="N42" s="106"/>
      <c r="O42" s="57">
        <v>43153.6913281831</v>
      </c>
      <c r="P42" s="106">
        <f>O42/$O$12*100</f>
        <v>1.9514368302770535</v>
      </c>
      <c r="Q42" s="32"/>
      <c r="R42" s="55">
        <v>58359.370197444834</v>
      </c>
      <c r="S42" s="106">
        <f>R42/$R$12*100</f>
        <v>2.4290196785757083</v>
      </c>
    </row>
    <row r="43" spans="2:19" ht="12" customHeight="1" x14ac:dyDescent="0.2">
      <c r="D43" s="395"/>
      <c r="E43" s="19"/>
      <c r="F43" s="19"/>
      <c r="G43" s="24"/>
      <c r="H43" s="24"/>
      <c r="I43" s="24"/>
      <c r="J43" s="24"/>
      <c r="K43" s="24"/>
      <c r="L43" s="24"/>
      <c r="M43" s="24"/>
      <c r="N43" s="24"/>
      <c r="O43" s="24"/>
      <c r="P43" s="17"/>
      <c r="Q43" s="17"/>
    </row>
    <row r="44" spans="2:19" ht="12" customHeight="1" x14ac:dyDescent="0.2">
      <c r="D44" s="20"/>
      <c r="E44" s="19"/>
      <c r="F44" s="19"/>
      <c r="G44" s="24"/>
      <c r="H44" s="24"/>
      <c r="I44" s="24"/>
      <c r="J44" s="24"/>
      <c r="K44" s="24"/>
      <c r="L44" s="24"/>
      <c r="M44" s="24"/>
      <c r="N44" s="24"/>
      <c r="O44" s="24"/>
      <c r="P44" s="17"/>
      <c r="Q44" s="17"/>
    </row>
    <row r="45" spans="2:19" ht="8.25" customHeight="1" x14ac:dyDescent="0.2">
      <c r="D45" s="20"/>
      <c r="E45" s="19"/>
      <c r="F45" s="19"/>
      <c r="G45" s="24"/>
      <c r="H45" s="24"/>
      <c r="I45" s="24"/>
      <c r="J45" s="24"/>
      <c r="K45" s="24"/>
      <c r="L45" s="24"/>
      <c r="M45" s="24"/>
      <c r="N45" s="24"/>
      <c r="O45" s="24"/>
      <c r="P45" s="17"/>
      <c r="Q45" s="17"/>
    </row>
    <row r="46" spans="2:19" ht="29.45" customHeight="1" thickBot="1" x14ac:dyDescent="0.25">
      <c r="B46" s="75"/>
      <c r="C46" s="75"/>
      <c r="D46" s="86"/>
      <c r="E46" s="87"/>
      <c r="F46" s="87"/>
      <c r="G46" s="98"/>
      <c r="H46" s="98"/>
      <c r="I46" s="98"/>
      <c r="J46" s="98"/>
      <c r="K46" s="98"/>
      <c r="L46" s="98"/>
      <c r="M46" s="98"/>
      <c r="N46" s="98"/>
      <c r="O46" s="98"/>
      <c r="P46" s="99"/>
      <c r="Q46" s="99"/>
      <c r="R46" s="75"/>
      <c r="S46" s="75"/>
    </row>
    <row r="47" spans="2:19" ht="12" customHeight="1" x14ac:dyDescent="0.2"/>
    <row r="48" spans="2:19" ht="8.25" customHeight="1" x14ac:dyDescent="0.2"/>
    <row r="49" spans="11:18" ht="6.75" customHeight="1" x14ac:dyDescent="0.2"/>
    <row r="50" spans="11:18" ht="7.5" customHeight="1" x14ac:dyDescent="0.2"/>
    <row r="51" spans="11:18" ht="6" customHeight="1" x14ac:dyDescent="0.2"/>
    <row r="57" spans="11:18" ht="12.75" x14ac:dyDescent="0.2">
      <c r="K57" s="33"/>
      <c r="L57" s="33"/>
      <c r="M57" s="33"/>
      <c r="N57" s="33"/>
      <c r="O57" s="407"/>
      <c r="P57" s="34"/>
      <c r="Q57" s="34"/>
      <c r="R57" s="35"/>
    </row>
    <row r="58" spans="11:18" ht="12.75" x14ac:dyDescent="0.2">
      <c r="K58" s="33"/>
      <c r="L58" s="33"/>
      <c r="M58" s="33"/>
      <c r="N58" s="33"/>
      <c r="O58" s="407"/>
      <c r="P58" s="34"/>
      <c r="Q58" s="34"/>
      <c r="R58" s="34"/>
    </row>
  </sheetData>
  <mergeCells count="15">
    <mergeCell ref="O57:O58"/>
    <mergeCell ref="D42:D43"/>
    <mergeCell ref="D34:D37"/>
    <mergeCell ref="B2:R2"/>
    <mergeCell ref="B3:R3"/>
    <mergeCell ref="C6:D8"/>
    <mergeCell ref="E6:E8"/>
    <mergeCell ref="C16:D17"/>
    <mergeCell ref="C19:D20"/>
    <mergeCell ref="C22:D23"/>
    <mergeCell ref="C25:D26"/>
    <mergeCell ref="C28:D29"/>
    <mergeCell ref="D31:D32"/>
    <mergeCell ref="D39:D40"/>
    <mergeCell ref="C12:D1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A3109-3675-40A5-8FBA-38DBCC82EB01}">
  <sheetPr codeName="Sheet4">
    <tabColor theme="3" tint="0.39997558519241921"/>
  </sheetPr>
  <dimension ref="B1:S41"/>
  <sheetViews>
    <sheetView topLeftCell="A16" zoomScale="130" zoomScaleNormal="130" zoomScaleSheetLayoutView="100" workbookViewId="0">
      <selection activeCell="D37" sqref="D37"/>
    </sheetView>
  </sheetViews>
  <sheetFormatPr defaultColWidth="8.85546875" defaultRowHeight="15" x14ac:dyDescent="0.25"/>
  <cols>
    <col min="1" max="1" width="9.140625" style="121" customWidth="1"/>
    <col min="2" max="2" width="1.140625" style="3" customWidth="1"/>
    <col min="3" max="3" width="2" style="3" customWidth="1"/>
    <col min="4" max="4" width="31.28515625" style="3" customWidth="1"/>
    <col min="5" max="5" width="10.7109375" style="3" customWidth="1"/>
    <col min="6" max="6" width="6.85546875" style="3" customWidth="1"/>
    <col min="7" max="7" width="1.7109375" style="3" customWidth="1"/>
    <col min="8" max="8" width="14.42578125" style="3" customWidth="1"/>
    <col min="9" max="9" width="1.7109375" style="3" customWidth="1"/>
    <col min="10" max="10" width="14.85546875" style="3" customWidth="1"/>
    <col min="11" max="11" width="1.7109375" style="3" customWidth="1"/>
    <col min="12" max="12" width="15.42578125" style="3" customWidth="1"/>
    <col min="13" max="13" width="1.7109375" style="3" customWidth="1"/>
    <col min="14" max="14" width="14.85546875" style="3" customWidth="1"/>
    <col min="15" max="15" width="1.7109375" style="3" customWidth="1"/>
    <col min="16" max="16" width="16.7109375" style="3" customWidth="1"/>
    <col min="17" max="17" width="5" style="121" customWidth="1"/>
    <col min="18" max="18" width="5.28515625" style="121" customWidth="1"/>
    <col min="19" max="19" width="13.140625" style="122" customWidth="1"/>
    <col min="20" max="22" width="13.140625" style="121" customWidth="1"/>
    <col min="23" max="16384" width="8.85546875" style="121"/>
  </cols>
  <sheetData>
    <row r="1" spans="2:19" ht="9" customHeight="1" x14ac:dyDescent="0.25"/>
    <row r="2" spans="2:19" ht="12" customHeight="1" x14ac:dyDescent="0.25">
      <c r="B2" s="404" t="s">
        <v>20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2:19" ht="12" customHeight="1" x14ac:dyDescent="0.25">
      <c r="B3" s="400" t="s">
        <v>21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</row>
    <row r="4" spans="2:19" ht="7.9" customHeight="1" thickBot="1" x14ac:dyDescent="0.3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2:19" ht="6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23"/>
    </row>
    <row r="6" spans="2:19" ht="12" customHeight="1" x14ac:dyDescent="0.25">
      <c r="B6" s="2"/>
      <c r="C6" s="405" t="s">
        <v>22</v>
      </c>
      <c r="D6" s="405"/>
      <c r="E6" s="406" t="s">
        <v>23</v>
      </c>
      <c r="F6" s="88"/>
      <c r="G6" s="88"/>
      <c r="H6" s="409" t="s">
        <v>24</v>
      </c>
      <c r="I6" s="4"/>
      <c r="J6" s="409" t="s">
        <v>25</v>
      </c>
      <c r="K6" s="4"/>
      <c r="L6" s="409" t="s">
        <v>26</v>
      </c>
      <c r="M6" s="4"/>
      <c r="N6" s="409" t="s">
        <v>27</v>
      </c>
      <c r="O6" s="4"/>
      <c r="P6" s="409" t="s">
        <v>28</v>
      </c>
      <c r="Q6" s="4"/>
    </row>
    <row r="7" spans="2:19" ht="12" customHeight="1" x14ac:dyDescent="0.25">
      <c r="B7" s="2"/>
      <c r="C7" s="405"/>
      <c r="D7" s="405"/>
      <c r="E7" s="406"/>
      <c r="F7" s="88"/>
      <c r="G7" s="88"/>
      <c r="H7" s="409"/>
      <c r="I7" s="4"/>
      <c r="J7" s="409"/>
      <c r="K7" s="4"/>
      <c r="L7" s="409"/>
      <c r="M7" s="4"/>
      <c r="N7" s="409"/>
      <c r="O7" s="4"/>
      <c r="P7" s="409"/>
      <c r="Q7" s="4"/>
    </row>
    <row r="8" spans="2:19" ht="12" customHeight="1" x14ac:dyDescent="0.25">
      <c r="B8" s="2"/>
      <c r="C8" s="119"/>
      <c r="D8" s="119"/>
      <c r="E8" s="120"/>
      <c r="F8" s="88"/>
      <c r="G8" s="88"/>
      <c r="H8" s="409"/>
      <c r="I8" s="4"/>
      <c r="J8" s="409"/>
      <c r="K8" s="4"/>
      <c r="L8" s="409"/>
      <c r="M8" s="4"/>
      <c r="N8" s="409"/>
      <c r="O8" s="4"/>
      <c r="P8" s="409"/>
      <c r="Q8" s="4"/>
    </row>
    <row r="9" spans="2:19" ht="12" customHeight="1" x14ac:dyDescent="0.25">
      <c r="B9" s="2"/>
      <c r="C9" s="119"/>
      <c r="D9" s="119"/>
      <c r="E9" s="120"/>
      <c r="F9" s="88"/>
      <c r="G9" s="88"/>
      <c r="H9" s="409"/>
      <c r="I9" s="4"/>
      <c r="J9" s="409"/>
      <c r="K9" s="4"/>
      <c r="L9" s="409"/>
      <c r="M9" s="4"/>
      <c r="N9" s="409"/>
      <c r="O9" s="4"/>
      <c r="P9" s="409"/>
      <c r="Q9" s="4"/>
    </row>
    <row r="10" spans="2:19" ht="12" customHeight="1" x14ac:dyDescent="0.25">
      <c r="B10" s="2"/>
      <c r="C10" s="119"/>
      <c r="D10" s="119"/>
      <c r="E10" s="120"/>
      <c r="F10" s="88"/>
      <c r="G10" s="88"/>
      <c r="H10" s="409"/>
      <c r="I10" s="4"/>
      <c r="J10" s="409"/>
      <c r="K10" s="4"/>
      <c r="L10" s="409"/>
      <c r="M10" s="4"/>
      <c r="N10" s="409"/>
      <c r="O10" s="4"/>
      <c r="P10" s="409"/>
      <c r="Q10" s="4"/>
    </row>
    <row r="11" spans="2:19" ht="12" customHeight="1" x14ac:dyDescent="0.25">
      <c r="B11" s="2"/>
      <c r="C11" s="119"/>
      <c r="D11" s="119"/>
      <c r="E11" s="120"/>
      <c r="F11" s="88"/>
      <c r="G11" s="88"/>
      <c r="H11" s="409"/>
      <c r="I11" s="4"/>
      <c r="J11" s="409"/>
      <c r="K11" s="4"/>
      <c r="L11" s="409"/>
      <c r="M11" s="4"/>
      <c r="N11" s="409"/>
      <c r="O11" s="4"/>
      <c r="P11" s="409"/>
      <c r="Q11" s="4"/>
    </row>
    <row r="12" spans="2:19" ht="12" customHeight="1" x14ac:dyDescent="0.25">
      <c r="B12" s="2"/>
      <c r="C12" s="119"/>
      <c r="D12" s="119"/>
      <c r="E12" s="120"/>
      <c r="F12" s="88"/>
      <c r="G12" s="88"/>
      <c r="H12" s="4"/>
      <c r="I12" s="4"/>
      <c r="J12" s="409"/>
      <c r="K12" s="4"/>
      <c r="L12" s="409"/>
      <c r="M12" s="4"/>
      <c r="N12" s="409"/>
      <c r="O12" s="4"/>
      <c r="P12" s="409"/>
      <c r="Q12" s="4"/>
    </row>
    <row r="13" spans="2:19" ht="12" customHeight="1" x14ac:dyDescent="0.25">
      <c r="B13" s="2"/>
      <c r="C13" s="119"/>
      <c r="D13" s="119"/>
      <c r="E13" s="120"/>
      <c r="F13" s="88"/>
      <c r="G13" s="88"/>
      <c r="H13" s="4"/>
      <c r="I13" s="4"/>
      <c r="J13" s="409"/>
      <c r="K13" s="4"/>
      <c r="L13" s="409"/>
      <c r="M13" s="4"/>
      <c r="N13" s="409"/>
      <c r="O13" s="4"/>
      <c r="P13" s="409"/>
      <c r="Q13" s="4"/>
    </row>
    <row r="14" spans="2:19" ht="16.5" customHeight="1" x14ac:dyDescent="0.25">
      <c r="B14" s="2"/>
      <c r="C14" s="124"/>
      <c r="D14" s="124"/>
      <c r="E14" s="125" t="s">
        <v>29</v>
      </c>
      <c r="F14" s="125" t="s">
        <v>1</v>
      </c>
      <c r="G14" s="126"/>
      <c r="H14" s="125" t="s">
        <v>29</v>
      </c>
      <c r="I14" s="125"/>
      <c r="J14" s="125" t="s">
        <v>29</v>
      </c>
      <c r="K14" s="125"/>
      <c r="L14" s="125" t="s">
        <v>29</v>
      </c>
      <c r="M14" s="125"/>
      <c r="N14" s="125" t="s">
        <v>29</v>
      </c>
      <c r="O14" s="125"/>
      <c r="P14" s="125" t="s">
        <v>29</v>
      </c>
      <c r="Q14" s="127"/>
    </row>
    <row r="15" spans="2:19" ht="6" customHeight="1" thickBot="1" x14ac:dyDescent="0.3">
      <c r="B15" s="128"/>
      <c r="C15" s="129"/>
      <c r="D15" s="129"/>
      <c r="E15" s="130"/>
      <c r="F15" s="131"/>
      <c r="G15" s="131"/>
      <c r="H15" s="130"/>
      <c r="I15" s="130"/>
      <c r="J15" s="130"/>
      <c r="K15" s="130"/>
      <c r="L15" s="130"/>
      <c r="M15" s="130"/>
      <c r="N15" s="130"/>
      <c r="O15" s="130"/>
      <c r="P15" s="130"/>
      <c r="Q15" s="127"/>
    </row>
    <row r="16" spans="2:19" ht="6" customHeight="1" x14ac:dyDescent="0.25">
      <c r="C16" s="132"/>
      <c r="D16" s="132"/>
      <c r="E16" s="7"/>
      <c r="F16" s="133"/>
      <c r="G16" s="133"/>
      <c r="H16" s="7"/>
      <c r="I16" s="7"/>
      <c r="J16" s="7"/>
      <c r="K16" s="7"/>
      <c r="L16" s="7"/>
      <c r="M16" s="7"/>
      <c r="N16" s="7"/>
      <c r="O16" s="7"/>
      <c r="P16" s="7"/>
      <c r="Q16" s="133"/>
      <c r="S16" s="134"/>
    </row>
    <row r="17" spans="2:19" ht="10.9" customHeight="1" x14ac:dyDescent="0.25">
      <c r="C17" s="398" t="s">
        <v>3</v>
      </c>
      <c r="D17" s="398"/>
      <c r="E17" s="135">
        <f>E22+E23+E24+E25+E26+E27+E28+E29+E30+E31+E32+E33+E34+E35+E36+E37</f>
        <v>3115939.846440915</v>
      </c>
      <c r="F17" s="136">
        <f>E17/E17*100</f>
        <v>100</v>
      </c>
      <c r="G17" s="137"/>
      <c r="H17" s="135">
        <f>H22+H23+H24+H25+H26+H27+H28+H29+H30+H31+H32+H33+H34+H35+H36+H37</f>
        <v>2210166.1625041598</v>
      </c>
      <c r="I17" s="138"/>
      <c r="J17" s="135">
        <f>J22+J23+J24+J25+J26+J27+J28+J29+J30+J31+J32+J33+J34+J35+J36+J37</f>
        <v>12188.933929434092</v>
      </c>
      <c r="K17" s="138"/>
      <c r="L17" s="135">
        <f>L22+L23+L24+L25+L26+L27+L28+L29+L30+L31+L32+L33+L34+L35+L36+L37</f>
        <v>70598.605613993219</v>
      </c>
      <c r="M17" s="138"/>
      <c r="N17" s="135">
        <f>N22+N23+N24+N25+N26+N27+N28+N29+N30+N31+N32+N33+N34+N35+N36+N37</f>
        <v>803704.73612682312</v>
      </c>
      <c r="O17" s="138"/>
      <c r="P17" s="135">
        <f>P22+P23+P24+P25+P26+P27+P28+P29+P30+P31+P32+P33+P34+P35+P36+P37</f>
        <v>19281.408266504244</v>
      </c>
      <c r="Q17" s="139"/>
    </row>
    <row r="18" spans="2:19" ht="10.9" customHeight="1" x14ac:dyDescent="0.25">
      <c r="C18" s="398"/>
      <c r="D18" s="398"/>
      <c r="Q18" s="139"/>
    </row>
    <row r="19" spans="2:19" ht="12" customHeight="1" x14ac:dyDescent="0.25">
      <c r="C19" s="140" t="s">
        <v>1</v>
      </c>
      <c r="D19" s="140"/>
      <c r="E19" s="141">
        <f>E17/E17*100</f>
        <v>100</v>
      </c>
      <c r="F19" s="142"/>
      <c r="G19" s="7"/>
      <c r="H19" s="141">
        <f>H17/$E$17*100</f>
        <v>70.9309637356656</v>
      </c>
      <c r="I19" s="141"/>
      <c r="J19" s="141">
        <f>J17/$E$17*100</f>
        <v>0.39118001406081448</v>
      </c>
      <c r="K19" s="141"/>
      <c r="L19" s="141">
        <f>L17/$E$17*100</f>
        <v>2.2657242788121303</v>
      </c>
      <c r="M19" s="141"/>
      <c r="N19" s="141">
        <f>N17/$E$17*100</f>
        <v>25.793332854125211</v>
      </c>
      <c r="O19" s="141"/>
      <c r="P19" s="141">
        <f>P17/$E$17*100</f>
        <v>0.6187991173362295</v>
      </c>
      <c r="Q19" s="7"/>
    </row>
    <row r="20" spans="2:19" ht="6" customHeight="1" thickBot="1" x14ac:dyDescent="0.3">
      <c r="B20" s="75"/>
      <c r="C20" s="143"/>
      <c r="D20" s="143"/>
      <c r="E20" s="144"/>
      <c r="F20" s="145"/>
      <c r="G20" s="78"/>
      <c r="H20" s="144"/>
      <c r="I20" s="144"/>
      <c r="J20" s="144"/>
      <c r="K20" s="144"/>
      <c r="L20" s="144"/>
      <c r="M20" s="144"/>
      <c r="N20" s="144"/>
      <c r="O20" s="144"/>
      <c r="P20" s="144"/>
      <c r="Q20" s="7"/>
    </row>
    <row r="21" spans="2:19" ht="6" customHeight="1" x14ac:dyDescent="0.25">
      <c r="C21" s="140"/>
      <c r="D21" s="140"/>
      <c r="E21" s="141"/>
      <c r="F21" s="7"/>
      <c r="G21" s="7"/>
      <c r="H21" s="146"/>
      <c r="I21" s="146"/>
      <c r="J21" s="146"/>
      <c r="K21" s="146"/>
      <c r="L21" s="147"/>
      <c r="M21" s="147"/>
      <c r="N21" s="147"/>
      <c r="O21" s="147"/>
      <c r="P21" s="147"/>
      <c r="Q21" s="7"/>
    </row>
    <row r="22" spans="2:19" ht="19.149999999999999" customHeight="1" x14ac:dyDescent="0.25">
      <c r="C22" s="408" t="s">
        <v>30</v>
      </c>
      <c r="D22" s="408"/>
      <c r="E22" s="148">
        <f>H22+J22+L22+N22+P22</f>
        <v>862398.23017263378</v>
      </c>
      <c r="F22" s="136">
        <f>E22/$E$17*100</f>
        <v>27.676985842896844</v>
      </c>
      <c r="G22" s="149"/>
      <c r="H22" s="150">
        <v>660432.77038944385</v>
      </c>
      <c r="I22" s="151"/>
      <c r="J22" s="150">
        <v>4289.0844150326793</v>
      </c>
      <c r="K22" s="151"/>
      <c r="L22" s="150">
        <v>9753.5507212704979</v>
      </c>
      <c r="M22" s="152"/>
      <c r="N22" s="150">
        <v>184387.53396216076</v>
      </c>
      <c r="O22" s="152"/>
      <c r="P22" s="150">
        <v>3535.2906847259865</v>
      </c>
      <c r="Q22" s="153"/>
      <c r="S22" s="154"/>
    </row>
    <row r="23" spans="2:19" ht="19.149999999999999" customHeight="1" x14ac:dyDescent="0.25">
      <c r="C23" s="155" t="s">
        <v>31</v>
      </c>
      <c r="D23" s="118"/>
      <c r="E23" s="148">
        <f t="shared" ref="E23:E37" si="0">H23+J23+L23+N23+P23</f>
        <v>128480.84982913498</v>
      </c>
      <c r="F23" s="136">
        <f>E23/$E$17*100</f>
        <v>4.1233417896654272</v>
      </c>
      <c r="G23" s="156"/>
      <c r="H23" s="150">
        <v>90087.574364729153</v>
      </c>
      <c r="I23" s="151"/>
      <c r="J23" s="150">
        <v>171.38921052631579</v>
      </c>
      <c r="K23" s="151"/>
      <c r="L23" s="150">
        <v>1567.4354870689656</v>
      </c>
      <c r="M23" s="157"/>
      <c r="N23" s="150">
        <v>36048.94970175701</v>
      </c>
      <c r="O23" s="157"/>
      <c r="P23" s="150">
        <v>605.50106505352494</v>
      </c>
      <c r="Q23" s="158"/>
      <c r="R23" s="159"/>
      <c r="S23" s="121"/>
    </row>
    <row r="24" spans="2:19" ht="19.149999999999999" customHeight="1" x14ac:dyDescent="0.25">
      <c r="C24" s="155" t="s">
        <v>32</v>
      </c>
      <c r="D24" s="118"/>
      <c r="E24" s="148">
        <f t="shared" si="0"/>
        <v>25186.063321428574</v>
      </c>
      <c r="F24" s="136">
        <f t="shared" ref="F24:F37" si="1">E24/$E$17*100</f>
        <v>0.80829748206457086</v>
      </c>
      <c r="G24" s="156"/>
      <c r="H24" s="150">
        <v>17233.072714285718</v>
      </c>
      <c r="I24" s="151"/>
      <c r="J24" s="150">
        <v>805.88328571428565</v>
      </c>
      <c r="K24" s="151"/>
      <c r="L24" s="150">
        <v>1234.4514285714286</v>
      </c>
      <c r="M24" s="157"/>
      <c r="N24" s="150">
        <v>5800.2730357142855</v>
      </c>
      <c r="O24" s="157"/>
      <c r="P24" s="150">
        <v>112.38285714285715</v>
      </c>
      <c r="Q24" s="158"/>
      <c r="R24" s="159"/>
      <c r="S24" s="121"/>
    </row>
    <row r="25" spans="2:19" ht="19.149999999999999" customHeight="1" x14ac:dyDescent="0.25">
      <c r="C25" s="155" t="s">
        <v>33</v>
      </c>
      <c r="D25" s="118"/>
      <c r="E25" s="148">
        <f t="shared" si="0"/>
        <v>95675.623480591632</v>
      </c>
      <c r="F25" s="136">
        <f t="shared" si="1"/>
        <v>3.0705221601076196</v>
      </c>
      <c r="G25" s="156"/>
      <c r="H25" s="150">
        <v>78090.224565440119</v>
      </c>
      <c r="I25" s="151"/>
      <c r="J25" s="150">
        <v>0</v>
      </c>
      <c r="K25" s="151"/>
      <c r="L25" s="150">
        <v>921.58151204906198</v>
      </c>
      <c r="M25" s="157"/>
      <c r="N25" s="150">
        <v>16335.361257287157</v>
      </c>
      <c r="O25" s="157"/>
      <c r="P25" s="150">
        <v>328.45614581529583</v>
      </c>
      <c r="Q25" s="158"/>
      <c r="R25" s="159"/>
      <c r="S25" s="121"/>
    </row>
    <row r="26" spans="2:19" ht="19.149999999999999" customHeight="1" x14ac:dyDescent="0.25">
      <c r="C26" s="155" t="s">
        <v>34</v>
      </c>
      <c r="D26" s="118"/>
      <c r="E26" s="148">
        <f t="shared" si="0"/>
        <v>97960.612165034938</v>
      </c>
      <c r="F26" s="136">
        <f t="shared" si="1"/>
        <v>3.1438544064619025</v>
      </c>
      <c r="G26" s="156"/>
      <c r="H26" s="150">
        <v>67818.937343356622</v>
      </c>
      <c r="I26" s="151"/>
      <c r="J26" s="150">
        <v>568.89300000000003</v>
      </c>
      <c r="K26" s="151"/>
      <c r="L26" s="150">
        <v>4535.9108237762239</v>
      </c>
      <c r="M26" s="157"/>
      <c r="N26" s="150">
        <v>24222.149487412582</v>
      </c>
      <c r="O26" s="157"/>
      <c r="P26" s="150">
        <v>814.72151048951048</v>
      </c>
      <c r="Q26" s="158"/>
      <c r="R26" s="159"/>
      <c r="S26" s="121"/>
    </row>
    <row r="27" spans="2:19" ht="19.149999999999999" customHeight="1" x14ac:dyDescent="0.25">
      <c r="C27" s="155" t="s">
        <v>35</v>
      </c>
      <c r="D27" s="118"/>
      <c r="E27" s="148">
        <f t="shared" si="0"/>
        <v>205747.27861904763</v>
      </c>
      <c r="F27" s="136">
        <f t="shared" si="1"/>
        <v>6.6030568226166517</v>
      </c>
      <c r="G27" s="156"/>
      <c r="H27" s="150">
        <v>182566.95461904764</v>
      </c>
      <c r="I27" s="151"/>
      <c r="J27" s="150">
        <v>22.256714285714285</v>
      </c>
      <c r="K27" s="151"/>
      <c r="L27" s="150">
        <v>1603.3374702380954</v>
      </c>
      <c r="M27" s="157"/>
      <c r="N27" s="150">
        <v>20843.615446428572</v>
      </c>
      <c r="O27" s="157"/>
      <c r="P27" s="150">
        <v>711.11436904761911</v>
      </c>
      <c r="Q27" s="158"/>
      <c r="R27" s="159"/>
      <c r="S27" s="121"/>
    </row>
    <row r="28" spans="2:19" ht="19.149999999999999" customHeight="1" x14ac:dyDescent="0.25">
      <c r="C28" s="155" t="s">
        <v>36</v>
      </c>
      <c r="D28" s="118"/>
      <c r="E28" s="148">
        <f t="shared" si="0"/>
        <v>198976.72929684212</v>
      </c>
      <c r="F28" s="136">
        <f t="shared" si="1"/>
        <v>6.3857692735665967</v>
      </c>
      <c r="G28" s="156"/>
      <c r="H28" s="150">
        <v>114390.52273473683</v>
      </c>
      <c r="I28" s="151"/>
      <c r="J28" s="150">
        <v>12.475</v>
      </c>
      <c r="K28" s="151"/>
      <c r="L28" s="150">
        <v>4220.58518</v>
      </c>
      <c r="M28" s="156"/>
      <c r="N28" s="150">
        <v>78888.541582105288</v>
      </c>
      <c r="O28" s="156"/>
      <c r="P28" s="150">
        <v>1464.6047999999998</v>
      </c>
      <c r="Q28" s="160"/>
      <c r="S28" s="121"/>
    </row>
    <row r="29" spans="2:19" ht="19.149999999999999" customHeight="1" x14ac:dyDescent="0.25">
      <c r="C29" s="155" t="s">
        <v>37</v>
      </c>
      <c r="D29" s="161"/>
      <c r="E29" s="148">
        <f t="shared" si="0"/>
        <v>121367.37420766489</v>
      </c>
      <c r="F29" s="136">
        <f t="shared" si="1"/>
        <v>3.8950486912092663</v>
      </c>
      <c r="G29" s="162"/>
      <c r="H29" s="150">
        <v>85944.625125668463</v>
      </c>
      <c r="I29" s="151"/>
      <c r="J29" s="150">
        <v>455.04741176470583</v>
      </c>
      <c r="K29" s="151"/>
      <c r="L29" s="150">
        <v>2428.4100989304816</v>
      </c>
      <c r="M29" s="162"/>
      <c r="N29" s="150">
        <v>31288.323365418884</v>
      </c>
      <c r="O29" s="162"/>
      <c r="P29" s="150">
        <v>1250.9682058823528</v>
      </c>
      <c r="Q29" s="153"/>
      <c r="S29" s="121"/>
    </row>
    <row r="30" spans="2:19" ht="19.149999999999999" customHeight="1" x14ac:dyDescent="0.25">
      <c r="C30" s="155" t="s">
        <v>38</v>
      </c>
      <c r="D30" s="161"/>
      <c r="E30" s="148">
        <f t="shared" si="0"/>
        <v>7942.7809999999999</v>
      </c>
      <c r="F30" s="136">
        <f t="shared" si="1"/>
        <v>0.25490803389777866</v>
      </c>
      <c r="G30" s="162"/>
      <c r="H30" s="150">
        <v>5893.6580000000004</v>
      </c>
      <c r="I30" s="151"/>
      <c r="J30" s="150">
        <v>0</v>
      </c>
      <c r="K30" s="151"/>
      <c r="L30" s="150">
        <v>20.248000000000001</v>
      </c>
      <c r="M30" s="162"/>
      <c r="N30" s="150">
        <v>2024.55</v>
      </c>
      <c r="O30" s="162"/>
      <c r="P30" s="150">
        <v>4.3250000000000002</v>
      </c>
      <c r="Q30" s="153"/>
      <c r="S30" s="121"/>
    </row>
    <row r="31" spans="2:19" ht="19.149999999999999" customHeight="1" x14ac:dyDescent="0.25">
      <c r="C31" s="155" t="s">
        <v>39</v>
      </c>
      <c r="D31" s="161"/>
      <c r="E31" s="148">
        <f t="shared" si="0"/>
        <v>557525.08278763155</v>
      </c>
      <c r="F31" s="136">
        <f t="shared" si="1"/>
        <v>17.892677980431721</v>
      </c>
      <c r="G31" s="162"/>
      <c r="H31" s="150">
        <v>363703.22374002286</v>
      </c>
      <c r="I31" s="151"/>
      <c r="J31" s="150">
        <v>22.677272727272729</v>
      </c>
      <c r="K31" s="151"/>
      <c r="L31" s="150">
        <v>7196.2143241436788</v>
      </c>
      <c r="M31" s="162"/>
      <c r="N31" s="150">
        <v>184977.44068673631</v>
      </c>
      <c r="O31" s="162"/>
      <c r="P31" s="150">
        <v>1625.526764001427</v>
      </c>
      <c r="Q31" s="153"/>
      <c r="S31" s="121"/>
    </row>
    <row r="32" spans="2:19" ht="19.149999999999999" customHeight="1" x14ac:dyDescent="0.25">
      <c r="C32" s="155" t="s">
        <v>40</v>
      </c>
      <c r="E32" s="148">
        <f t="shared" si="0"/>
        <v>220152.01897217604</v>
      </c>
      <c r="F32" s="136">
        <f t="shared" si="1"/>
        <v>7.0653488135734648</v>
      </c>
      <c r="G32" s="162"/>
      <c r="H32" s="150">
        <v>184519.31683956255</v>
      </c>
      <c r="I32" s="151"/>
      <c r="J32" s="150">
        <v>54.826000000000001</v>
      </c>
      <c r="K32" s="151"/>
      <c r="L32" s="150">
        <v>2129.3349368770764</v>
      </c>
      <c r="M32" s="162"/>
      <c r="N32" s="150">
        <v>32337.54480952381</v>
      </c>
      <c r="O32" s="162"/>
      <c r="P32" s="150">
        <v>1110.9963862126249</v>
      </c>
      <c r="S32" s="121"/>
    </row>
    <row r="33" spans="2:19" ht="19.149999999999999" customHeight="1" x14ac:dyDescent="0.25">
      <c r="C33" s="155" t="s">
        <v>41</v>
      </c>
      <c r="E33" s="148">
        <f t="shared" si="0"/>
        <v>130863.88251853609</v>
      </c>
      <c r="F33" s="136">
        <f t="shared" si="1"/>
        <v>4.1998205667548838</v>
      </c>
      <c r="G33" s="162"/>
      <c r="H33" s="150">
        <v>95273.068385494436</v>
      </c>
      <c r="I33" s="151"/>
      <c r="J33" s="150">
        <v>3244.482556883117</v>
      </c>
      <c r="K33" s="151"/>
      <c r="L33" s="150">
        <v>7780.5490769010303</v>
      </c>
      <c r="M33" s="162"/>
      <c r="N33" s="150">
        <v>21817.60824548344</v>
      </c>
      <c r="O33" s="162"/>
      <c r="P33" s="150">
        <v>2748.1742537740711</v>
      </c>
      <c r="S33" s="121"/>
    </row>
    <row r="34" spans="2:19" ht="19.149999999999999" customHeight="1" x14ac:dyDescent="0.25">
      <c r="C34" s="155" t="s">
        <v>42</v>
      </c>
      <c r="E34" s="148">
        <f t="shared" si="0"/>
        <v>239412.42657019227</v>
      </c>
      <c r="F34" s="136">
        <f t="shared" si="1"/>
        <v>7.6834739554954385</v>
      </c>
      <c r="G34" s="162"/>
      <c r="H34" s="150">
        <v>137635.65034903845</v>
      </c>
      <c r="I34" s="151"/>
      <c r="J34" s="150">
        <v>542.96106250000003</v>
      </c>
      <c r="K34" s="151"/>
      <c r="L34" s="150">
        <v>14044.904887499999</v>
      </c>
      <c r="M34" s="162"/>
      <c r="N34" s="150">
        <v>84966.588713461548</v>
      </c>
      <c r="O34" s="162"/>
      <c r="P34" s="150">
        <v>2222.321557692308</v>
      </c>
      <c r="S34" s="121"/>
    </row>
    <row r="35" spans="2:19" ht="19.149999999999999" customHeight="1" x14ac:dyDescent="0.25">
      <c r="C35" s="155" t="s">
        <v>43</v>
      </c>
      <c r="E35" s="148">
        <f t="shared" si="0"/>
        <v>221029.364</v>
      </c>
      <c r="F35" s="136">
        <f t="shared" si="1"/>
        <v>7.093505487676981</v>
      </c>
      <c r="G35" s="162"/>
      <c r="H35" s="163">
        <v>125313.49783333333</v>
      </c>
      <c r="I35" s="151"/>
      <c r="J35" s="163">
        <v>1998.9580000000001</v>
      </c>
      <c r="K35" s="151"/>
      <c r="L35" s="163">
        <v>13111.609666666665</v>
      </c>
      <c r="M35" s="162"/>
      <c r="N35" s="163">
        <v>77863.39883333334</v>
      </c>
      <c r="O35" s="162"/>
      <c r="P35" s="163">
        <v>2741.8996666666671</v>
      </c>
      <c r="S35" s="121"/>
    </row>
    <row r="36" spans="2:19" ht="19.149999999999999" customHeight="1" x14ac:dyDescent="0.25">
      <c r="C36" s="155" t="s">
        <v>44</v>
      </c>
      <c r="E36" s="148">
        <f t="shared" si="0"/>
        <v>2586.3109999999997</v>
      </c>
      <c r="F36" s="136">
        <f>E36/$E$17*100</f>
        <v>8.3002597208483755E-2</v>
      </c>
      <c r="G36" s="162"/>
      <c r="H36" s="150">
        <v>945.28800000000001</v>
      </c>
      <c r="I36" s="151"/>
      <c r="J36" s="150">
        <v>0</v>
      </c>
      <c r="K36" s="151"/>
      <c r="L36" s="150">
        <v>0</v>
      </c>
      <c r="M36" s="162"/>
      <c r="N36" s="150">
        <v>1641.0229999999999</v>
      </c>
      <c r="O36" s="162"/>
      <c r="P36" s="150">
        <v>0</v>
      </c>
      <c r="S36" s="121"/>
    </row>
    <row r="37" spans="2:19" ht="19.149999999999999" customHeight="1" x14ac:dyDescent="0.25">
      <c r="C37" s="155" t="s">
        <v>45</v>
      </c>
      <c r="E37" s="148">
        <f t="shared" si="0"/>
        <v>635.21849999999995</v>
      </c>
      <c r="F37" s="136">
        <f t="shared" si="1"/>
        <v>2.0386096372353224E-2</v>
      </c>
      <c r="G37" s="162"/>
      <c r="H37" s="150">
        <v>317.77749999999997</v>
      </c>
      <c r="I37" s="151"/>
      <c r="J37" s="150">
        <v>0</v>
      </c>
      <c r="K37" s="151"/>
      <c r="L37" s="150">
        <v>50.481999999999999</v>
      </c>
      <c r="M37" s="162"/>
      <c r="N37" s="150">
        <v>261.834</v>
      </c>
      <c r="O37" s="162"/>
      <c r="P37" s="150">
        <v>5.125</v>
      </c>
      <c r="S37" s="121"/>
    </row>
    <row r="38" spans="2:19" ht="13.5" customHeight="1" x14ac:dyDescent="0.25">
      <c r="C38" s="155"/>
      <c r="E38" s="164"/>
      <c r="F38" s="136"/>
      <c r="G38" s="162"/>
      <c r="H38" s="164"/>
      <c r="I38" s="162"/>
      <c r="J38" s="164"/>
      <c r="K38" s="162"/>
      <c r="L38" s="164"/>
      <c r="M38" s="162"/>
      <c r="N38" s="164"/>
      <c r="O38" s="162"/>
      <c r="P38" s="164"/>
      <c r="S38" s="121"/>
    </row>
    <row r="39" spans="2:19" ht="12" customHeight="1" x14ac:dyDescent="0.25">
      <c r="C39" s="155"/>
      <c r="E39" s="164"/>
      <c r="F39" s="136"/>
      <c r="G39" s="162"/>
      <c r="H39" s="164"/>
      <c r="I39" s="162"/>
      <c r="J39" s="164"/>
      <c r="K39" s="162"/>
      <c r="L39" s="164"/>
      <c r="M39" s="162"/>
      <c r="N39" s="164"/>
      <c r="O39" s="162"/>
      <c r="P39" s="164"/>
      <c r="S39" s="121"/>
    </row>
    <row r="40" spans="2:19" ht="13.5" customHeight="1" thickBot="1" x14ac:dyDescent="0.3">
      <c r="B40" s="75"/>
      <c r="C40" s="75"/>
      <c r="D40" s="75"/>
      <c r="E40" s="165"/>
      <c r="F40" s="166"/>
      <c r="G40" s="166"/>
      <c r="H40" s="165"/>
      <c r="I40" s="166"/>
      <c r="J40" s="165"/>
      <c r="K40" s="166"/>
      <c r="L40" s="165"/>
      <c r="M40" s="166"/>
      <c r="N40" s="165"/>
      <c r="O40" s="166"/>
      <c r="P40" s="165"/>
      <c r="S40" s="121"/>
    </row>
    <row r="41" spans="2:19" x14ac:dyDescent="0.25"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S41" s="121"/>
    </row>
  </sheetData>
  <mergeCells count="11">
    <mergeCell ref="C17:D18"/>
    <mergeCell ref="C22:D22"/>
    <mergeCell ref="B2:Q2"/>
    <mergeCell ref="B3:Q3"/>
    <mergeCell ref="C6:D7"/>
    <mergeCell ref="E6:E7"/>
    <mergeCell ref="H6:H11"/>
    <mergeCell ref="J6:J13"/>
    <mergeCell ref="L6:L13"/>
    <mergeCell ref="N6:N13"/>
    <mergeCell ref="P6:P1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E06BC-721A-4665-9B70-178B1F0926B7}">
  <sheetPr codeName="Sheet5">
    <tabColor theme="3" tint="0.39997558519241921"/>
  </sheetPr>
  <dimension ref="B1:R42"/>
  <sheetViews>
    <sheetView topLeftCell="A13" zoomScale="130" zoomScaleNormal="130" zoomScaleSheetLayoutView="90" workbookViewId="0">
      <selection activeCell="D37" sqref="D37"/>
    </sheetView>
  </sheetViews>
  <sheetFormatPr defaultColWidth="8.85546875" defaultRowHeight="15" x14ac:dyDescent="0.25"/>
  <cols>
    <col min="1" max="1" width="9.140625" style="121" customWidth="1"/>
    <col min="2" max="2" width="1.140625" style="3" customWidth="1"/>
    <col min="3" max="3" width="2" style="3" customWidth="1"/>
    <col min="4" max="4" width="31.28515625" style="3" customWidth="1"/>
    <col min="5" max="5" width="10.7109375" style="3" customWidth="1"/>
    <col min="6" max="6" width="6.85546875" style="3" bestFit="1" customWidth="1"/>
    <col min="7" max="7" width="1.7109375" style="3" customWidth="1"/>
    <col min="8" max="8" width="14.42578125" style="3" customWidth="1"/>
    <col min="9" max="9" width="1.7109375" style="3" customWidth="1"/>
    <col min="10" max="10" width="14.85546875" style="3" customWidth="1"/>
    <col min="11" max="11" width="1.7109375" style="3" customWidth="1"/>
    <col min="12" max="12" width="17.42578125" style="3" customWidth="1"/>
    <col min="13" max="13" width="1.7109375" style="3" customWidth="1"/>
    <col min="14" max="14" width="12.85546875" style="3" customWidth="1"/>
    <col min="15" max="15" width="1.7109375" style="3" customWidth="1"/>
    <col min="16" max="16" width="16.7109375" style="3" customWidth="1"/>
    <col min="17" max="17" width="4.85546875" style="121" customWidth="1"/>
    <col min="18" max="18" width="5.28515625" style="121" customWidth="1"/>
    <col min="19" max="20" width="13.140625" style="121" customWidth="1"/>
    <col min="21" max="16384" width="8.85546875" style="121"/>
  </cols>
  <sheetData>
    <row r="1" spans="2:17" ht="9" customHeight="1" x14ac:dyDescent="0.25"/>
    <row r="2" spans="2:17" ht="12" customHeight="1" x14ac:dyDescent="0.25">
      <c r="B2" s="404" t="s">
        <v>46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2:17" ht="12" customHeight="1" x14ac:dyDescent="0.25">
      <c r="B3" s="400" t="s">
        <v>47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</row>
    <row r="4" spans="2:17" ht="7.9" customHeight="1" thickBot="1" x14ac:dyDescent="0.3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2:17" ht="6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23"/>
    </row>
    <row r="6" spans="2:17" ht="12" customHeight="1" x14ac:dyDescent="0.25">
      <c r="B6" s="2"/>
      <c r="C6" s="405" t="s">
        <v>22</v>
      </c>
      <c r="D6" s="405"/>
      <c r="E6" s="406" t="s">
        <v>23</v>
      </c>
      <c r="F6" s="88"/>
      <c r="G6" s="88"/>
      <c r="H6" s="409" t="s">
        <v>24</v>
      </c>
      <c r="I6" s="4"/>
      <c r="J6" s="409" t="s">
        <v>25</v>
      </c>
      <c r="K6" s="4"/>
      <c r="L6" s="409" t="s">
        <v>26</v>
      </c>
      <c r="M6" s="4"/>
      <c r="N6" s="409" t="s">
        <v>48</v>
      </c>
      <c r="O6" s="4"/>
      <c r="P6" s="409" t="s">
        <v>28</v>
      </c>
      <c r="Q6" s="4"/>
    </row>
    <row r="7" spans="2:17" ht="12" customHeight="1" x14ac:dyDescent="0.25">
      <c r="B7" s="2"/>
      <c r="C7" s="405"/>
      <c r="D7" s="405"/>
      <c r="E7" s="406"/>
      <c r="F7" s="88"/>
      <c r="G7" s="88"/>
      <c r="H7" s="409"/>
      <c r="I7" s="4"/>
      <c r="J7" s="409"/>
      <c r="K7" s="4"/>
      <c r="L7" s="409"/>
      <c r="M7" s="4"/>
      <c r="N7" s="409"/>
      <c r="O7" s="4"/>
      <c r="P7" s="409"/>
      <c r="Q7" s="4"/>
    </row>
    <row r="8" spans="2:17" ht="12" customHeight="1" x14ac:dyDescent="0.25">
      <c r="B8" s="2"/>
      <c r="C8" s="119"/>
      <c r="D8" s="119"/>
      <c r="E8" s="120"/>
      <c r="F8" s="88"/>
      <c r="G8" s="88"/>
      <c r="H8" s="409"/>
      <c r="I8" s="4"/>
      <c r="J8" s="409"/>
      <c r="K8" s="4"/>
      <c r="L8" s="409"/>
      <c r="M8" s="4"/>
      <c r="N8" s="409"/>
      <c r="O8" s="4"/>
      <c r="P8" s="409"/>
      <c r="Q8" s="4"/>
    </row>
    <row r="9" spans="2:17" ht="12" customHeight="1" x14ac:dyDescent="0.25">
      <c r="B9" s="2"/>
      <c r="C9" s="119"/>
      <c r="D9" s="119"/>
      <c r="E9" s="120"/>
      <c r="F9" s="88"/>
      <c r="G9" s="88"/>
      <c r="H9" s="409"/>
      <c r="I9" s="4"/>
      <c r="J9" s="409"/>
      <c r="K9" s="4"/>
      <c r="L9" s="409"/>
      <c r="M9" s="4"/>
      <c r="N9" s="409"/>
      <c r="O9" s="4"/>
      <c r="P9" s="409"/>
      <c r="Q9" s="4"/>
    </row>
    <row r="10" spans="2:17" ht="12" customHeight="1" x14ac:dyDescent="0.25">
      <c r="B10" s="2"/>
      <c r="C10" s="119"/>
      <c r="D10" s="119"/>
      <c r="E10" s="120"/>
      <c r="F10" s="88"/>
      <c r="G10" s="88"/>
      <c r="H10" s="409"/>
      <c r="I10" s="4"/>
      <c r="J10" s="409"/>
      <c r="K10" s="4"/>
      <c r="L10" s="409"/>
      <c r="M10" s="4"/>
      <c r="N10" s="409"/>
      <c r="O10" s="4"/>
      <c r="P10" s="409"/>
      <c r="Q10" s="4"/>
    </row>
    <row r="11" spans="2:17" ht="12" customHeight="1" x14ac:dyDescent="0.25">
      <c r="B11" s="2"/>
      <c r="C11" s="119"/>
      <c r="D11" s="119"/>
      <c r="E11" s="120"/>
      <c r="F11" s="88"/>
      <c r="G11" s="88"/>
      <c r="H11" s="409"/>
      <c r="I11" s="4"/>
      <c r="J11" s="409"/>
      <c r="K11" s="4"/>
      <c r="L11" s="409"/>
      <c r="M11" s="4"/>
      <c r="N11" s="409"/>
      <c r="O11" s="4"/>
      <c r="P11" s="409"/>
      <c r="Q11" s="4"/>
    </row>
    <row r="12" spans="2:17" ht="12" customHeight="1" x14ac:dyDescent="0.25">
      <c r="B12" s="2"/>
      <c r="C12" s="119"/>
      <c r="D12" s="119"/>
      <c r="E12" s="120"/>
      <c r="F12" s="88"/>
      <c r="G12" s="88"/>
      <c r="H12" s="4"/>
      <c r="I12" s="4"/>
      <c r="J12" s="409"/>
      <c r="K12" s="4"/>
      <c r="L12" s="409"/>
      <c r="M12" s="4"/>
      <c r="N12" s="409"/>
      <c r="O12" s="4"/>
      <c r="P12" s="409"/>
      <c r="Q12" s="4"/>
    </row>
    <row r="13" spans="2:17" ht="12" customHeight="1" x14ac:dyDescent="0.25">
      <c r="B13" s="2"/>
      <c r="C13" s="119"/>
      <c r="D13" s="119"/>
      <c r="E13" s="120"/>
      <c r="F13" s="88"/>
      <c r="G13" s="88"/>
      <c r="H13" s="4"/>
      <c r="I13" s="4"/>
      <c r="J13" s="409"/>
      <c r="K13" s="4"/>
      <c r="L13" s="409"/>
      <c r="M13" s="4"/>
      <c r="N13" s="409"/>
      <c r="O13" s="4"/>
      <c r="P13" s="409"/>
      <c r="Q13" s="4"/>
    </row>
    <row r="14" spans="2:17" ht="16.5" customHeight="1" x14ac:dyDescent="0.25">
      <c r="B14" s="2"/>
      <c r="C14" s="124"/>
      <c r="D14" s="124"/>
      <c r="E14" s="125" t="s">
        <v>29</v>
      </c>
      <c r="F14" s="125" t="s">
        <v>1</v>
      </c>
      <c r="G14" s="126"/>
      <c r="H14" s="125" t="s">
        <v>29</v>
      </c>
      <c r="I14" s="125"/>
      <c r="J14" s="125" t="s">
        <v>29</v>
      </c>
      <c r="K14" s="125"/>
      <c r="L14" s="125" t="s">
        <v>29</v>
      </c>
      <c r="M14" s="125"/>
      <c r="N14" s="125" t="s">
        <v>29</v>
      </c>
      <c r="O14" s="125"/>
      <c r="P14" s="125" t="s">
        <v>29</v>
      </c>
      <c r="Q14" s="127"/>
    </row>
    <row r="15" spans="2:17" ht="6" customHeight="1" thickBot="1" x14ac:dyDescent="0.3">
      <c r="B15" s="128"/>
      <c r="C15" s="129"/>
      <c r="D15" s="129"/>
      <c r="E15" s="130"/>
      <c r="F15" s="131"/>
      <c r="G15" s="131"/>
      <c r="H15" s="130"/>
      <c r="I15" s="130"/>
      <c r="J15" s="130"/>
      <c r="K15" s="130"/>
      <c r="L15" s="130"/>
      <c r="M15" s="130"/>
      <c r="N15" s="130"/>
      <c r="O15" s="130"/>
      <c r="P15" s="130"/>
      <c r="Q15" s="127"/>
    </row>
    <row r="16" spans="2:17" ht="6" customHeight="1" x14ac:dyDescent="0.25">
      <c r="C16" s="132"/>
      <c r="D16" s="132"/>
      <c r="E16" s="7"/>
      <c r="F16" s="133"/>
      <c r="G16" s="133"/>
      <c r="H16" s="7"/>
      <c r="I16" s="7"/>
      <c r="J16" s="7"/>
      <c r="K16" s="7"/>
      <c r="L16" s="7"/>
      <c r="M16" s="7"/>
      <c r="N16" s="7"/>
      <c r="O16" s="7"/>
      <c r="P16" s="7"/>
      <c r="Q16" s="133"/>
    </row>
    <row r="17" spans="2:18" ht="10.9" customHeight="1" x14ac:dyDescent="0.25">
      <c r="C17" s="398" t="s">
        <v>3</v>
      </c>
      <c r="D17" s="398"/>
      <c r="E17" s="168">
        <f>E22+E23+E24+E25+E26+E27+E28+E29+E30+E31+E32+E33+E34+E35+E36+E37</f>
        <v>713350.41037406365</v>
      </c>
      <c r="F17" s="169">
        <f>E17/E17*100</f>
        <v>100</v>
      </c>
      <c r="G17" s="170"/>
      <c r="H17" s="168">
        <f>H22+H23+H24+H25+H26+H27+H28+H29+H30+H31+H32+H33+H34+H35+H36+H37</f>
        <v>615427.63759966986</v>
      </c>
      <c r="I17" s="171"/>
      <c r="J17" s="168">
        <f>J22+J23+J24+J25+J26+J27+J28+J29+J30+J31+J32+J33+J34+J35+J36+J37</f>
        <v>4006.8229842627957</v>
      </c>
      <c r="K17" s="171"/>
      <c r="L17" s="168">
        <f>L22+L23+L24+L25+L26+L27+L28+L29+L30+L31+L32+L33+L34+L35+L36+L37</f>
        <v>16487.684636370897</v>
      </c>
      <c r="M17" s="171"/>
      <c r="N17" s="168">
        <f>N22+N23+N24+N25+N26+N27+N28+N29+N30+N31+N32+N33+N34+N35+N36+N37</f>
        <v>75885.830359527143</v>
      </c>
      <c r="O17" s="171"/>
      <c r="P17" s="168">
        <f>P22+P23+P24+P25+P26+P27+P28+P29+P30+P31+P32+P33+P34+P35+P36+P37</f>
        <v>1542.4347942329246</v>
      </c>
      <c r="Q17" s="139"/>
    </row>
    <row r="18" spans="2:18" ht="10.9" customHeight="1" x14ac:dyDescent="0.25">
      <c r="C18" s="398"/>
      <c r="D18" s="398"/>
      <c r="E18" s="168"/>
      <c r="F18" s="169"/>
      <c r="G18" s="162"/>
      <c r="H18" s="168"/>
      <c r="I18" s="162"/>
      <c r="J18" s="168"/>
      <c r="K18" s="162"/>
      <c r="L18" s="168"/>
      <c r="M18" s="162"/>
      <c r="N18" s="168"/>
      <c r="O18" s="162"/>
      <c r="P18" s="168"/>
      <c r="Q18" s="139"/>
    </row>
    <row r="19" spans="2:18" ht="12" customHeight="1" x14ac:dyDescent="0.25">
      <c r="C19" s="140" t="s">
        <v>1</v>
      </c>
      <c r="D19" s="140"/>
      <c r="E19" s="172">
        <f>E17/E17*100</f>
        <v>100</v>
      </c>
      <c r="F19" s="136"/>
      <c r="G19" s="173"/>
      <c r="H19" s="172">
        <f>H17/$E$17*100</f>
        <v>86.272837114785503</v>
      </c>
      <c r="I19" s="172"/>
      <c r="J19" s="172">
        <f>J17/$E$17*100</f>
        <v>0.56169070992217063</v>
      </c>
      <c r="K19" s="172"/>
      <c r="L19" s="172">
        <f>L17/$E$17*100</f>
        <v>2.3113023272426738</v>
      </c>
      <c r="M19" s="172"/>
      <c r="N19" s="172">
        <f>N17/$E$17*100</f>
        <v>10.637945847642319</v>
      </c>
      <c r="O19" s="172"/>
      <c r="P19" s="172">
        <f>P17/$E$17*100</f>
        <v>0.21622400040733264</v>
      </c>
      <c r="Q19" s="7"/>
    </row>
    <row r="20" spans="2:18" ht="6" customHeight="1" thickBot="1" x14ac:dyDescent="0.3">
      <c r="B20" s="75"/>
      <c r="C20" s="143"/>
      <c r="D20" s="143"/>
      <c r="E20" s="174"/>
      <c r="F20" s="175"/>
      <c r="G20" s="176"/>
      <c r="H20" s="174"/>
      <c r="I20" s="174"/>
      <c r="J20" s="174"/>
      <c r="K20" s="174"/>
      <c r="L20" s="174"/>
      <c r="M20" s="174"/>
      <c r="N20" s="174"/>
      <c r="O20" s="174"/>
      <c r="P20" s="174"/>
      <c r="Q20" s="7"/>
    </row>
    <row r="21" spans="2:18" ht="6" customHeight="1" x14ac:dyDescent="0.25">
      <c r="C21" s="140"/>
      <c r="D21" s="140"/>
      <c r="E21" s="172"/>
      <c r="F21" s="173"/>
      <c r="G21" s="173"/>
      <c r="H21" s="177"/>
      <c r="I21" s="177"/>
      <c r="J21" s="177"/>
      <c r="K21" s="177"/>
      <c r="L21" s="178"/>
      <c r="M21" s="178"/>
      <c r="N21" s="178"/>
      <c r="O21" s="178"/>
      <c r="P21" s="178"/>
      <c r="Q21" s="7"/>
    </row>
    <row r="22" spans="2:18" ht="19.149999999999999" customHeight="1" x14ac:dyDescent="0.25">
      <c r="C22" s="408" t="s">
        <v>30</v>
      </c>
      <c r="D22" s="408"/>
      <c r="E22" s="148">
        <f>H22+J22+L22+N22+P22</f>
        <v>195199.02321246456</v>
      </c>
      <c r="F22" s="136">
        <f>E22/$E$17*100</f>
        <v>27.36369396775239</v>
      </c>
      <c r="G22" s="149"/>
      <c r="H22" s="150">
        <v>158045.01290910432</v>
      </c>
      <c r="I22" s="179"/>
      <c r="J22" s="150">
        <v>2710.1067764705881</v>
      </c>
      <c r="K22" s="180"/>
      <c r="L22" s="150">
        <v>3359.3113691734925</v>
      </c>
      <c r="M22" s="181"/>
      <c r="N22" s="150">
        <v>30916.132175268573</v>
      </c>
      <c r="O22" s="181"/>
      <c r="P22" s="150">
        <v>168.459982447583</v>
      </c>
      <c r="Q22" s="153"/>
    </row>
    <row r="23" spans="2:18" ht="19.149999999999999" customHeight="1" x14ac:dyDescent="0.25">
      <c r="C23" s="155" t="s">
        <v>31</v>
      </c>
      <c r="D23" s="118"/>
      <c r="E23" s="148">
        <f t="shared" ref="E23:E37" si="0">H23+J23+L23+N23+P23</f>
        <v>33554.941315833079</v>
      </c>
      <c r="F23" s="136">
        <f t="shared" ref="F23:F37" si="1">E23/$E$17*100</f>
        <v>4.7038511267187308</v>
      </c>
      <c r="G23" s="156"/>
      <c r="H23" s="150">
        <v>28367.683066066067</v>
      </c>
      <c r="I23" s="179"/>
      <c r="J23" s="150">
        <v>72.978999999999999</v>
      </c>
      <c r="K23" s="180"/>
      <c r="L23" s="150">
        <v>92.591999999999999</v>
      </c>
      <c r="M23" s="182"/>
      <c r="N23" s="150">
        <v>4981.3422497670081</v>
      </c>
      <c r="O23" s="182"/>
      <c r="P23" s="150">
        <v>40.344999999999999</v>
      </c>
      <c r="Q23" s="158"/>
      <c r="R23" s="159"/>
    </row>
    <row r="24" spans="2:18" ht="19.149999999999999" customHeight="1" x14ac:dyDescent="0.25">
      <c r="C24" s="155" t="s">
        <v>32</v>
      </c>
      <c r="D24" s="118"/>
      <c r="E24" s="148">
        <f t="shared" si="0"/>
        <v>4270.4106428571431</v>
      </c>
      <c r="F24" s="136">
        <f t="shared" si="1"/>
        <v>0.59864136625614939</v>
      </c>
      <c r="G24" s="156"/>
      <c r="H24" s="150">
        <v>3410.1758571428572</v>
      </c>
      <c r="I24" s="179"/>
      <c r="J24" s="150">
        <v>275.69714285714286</v>
      </c>
      <c r="K24" s="180"/>
      <c r="L24" s="150">
        <v>254.87442857142858</v>
      </c>
      <c r="M24" s="182"/>
      <c r="N24" s="150">
        <v>291.3775</v>
      </c>
      <c r="O24" s="182"/>
      <c r="P24" s="150">
        <v>38.285714285714285</v>
      </c>
      <c r="Q24" s="158"/>
      <c r="R24" s="159"/>
    </row>
    <row r="25" spans="2:18" ht="19.149999999999999" customHeight="1" x14ac:dyDescent="0.25">
      <c r="C25" s="155" t="s">
        <v>33</v>
      </c>
      <c r="D25" s="118"/>
      <c r="E25" s="148">
        <f t="shared" si="0"/>
        <v>36837.062911976907</v>
      </c>
      <c r="F25" s="136">
        <f t="shared" si="1"/>
        <v>5.1639506161719941</v>
      </c>
      <c r="G25" s="156"/>
      <c r="H25" s="150">
        <v>34175.482653679654</v>
      </c>
      <c r="I25" s="179"/>
      <c r="J25" s="150">
        <v>0</v>
      </c>
      <c r="K25" s="180"/>
      <c r="L25" s="150">
        <v>422.59692063492059</v>
      </c>
      <c r="M25" s="182"/>
      <c r="N25" s="150">
        <v>2187.303337662338</v>
      </c>
      <c r="O25" s="182"/>
      <c r="P25" s="150">
        <v>51.68</v>
      </c>
      <c r="Q25" s="158"/>
      <c r="R25" s="159"/>
    </row>
    <row r="26" spans="2:18" ht="19.149999999999999" customHeight="1" x14ac:dyDescent="0.25">
      <c r="C26" s="155" t="s">
        <v>34</v>
      </c>
      <c r="D26" s="118"/>
      <c r="E26" s="148">
        <f t="shared" si="0"/>
        <v>18591.316510489509</v>
      </c>
      <c r="F26" s="136">
        <f t="shared" si="1"/>
        <v>2.6061969321277427</v>
      </c>
      <c r="G26" s="156"/>
      <c r="H26" s="150">
        <v>15773.44638111888</v>
      </c>
      <c r="I26" s="179"/>
      <c r="J26" s="150">
        <v>275.64963636363638</v>
      </c>
      <c r="K26" s="180"/>
      <c r="L26" s="150">
        <v>144.1155979020979</v>
      </c>
      <c r="M26" s="182"/>
      <c r="N26" s="150">
        <v>2098.5137307692312</v>
      </c>
      <c r="O26" s="182"/>
      <c r="P26" s="150">
        <v>299.59116433566436</v>
      </c>
      <c r="Q26" s="158"/>
      <c r="R26" s="159"/>
    </row>
    <row r="27" spans="2:18" ht="19.149999999999999" customHeight="1" x14ac:dyDescent="0.25">
      <c r="C27" s="155" t="s">
        <v>35</v>
      </c>
      <c r="D27" s="118"/>
      <c r="E27" s="148">
        <f t="shared" si="0"/>
        <v>12003.284214285713</v>
      </c>
      <c r="F27" s="136">
        <f t="shared" si="1"/>
        <v>1.6826631119468316</v>
      </c>
      <c r="G27" s="156"/>
      <c r="H27" s="150">
        <v>10130.354345238095</v>
      </c>
      <c r="I27" s="179"/>
      <c r="J27" s="150">
        <v>10.686857142857143</v>
      </c>
      <c r="K27" s="180"/>
      <c r="L27" s="150">
        <v>138.99057142857143</v>
      </c>
      <c r="M27" s="182"/>
      <c r="N27" s="150">
        <v>1471.8678214285715</v>
      </c>
      <c r="O27" s="182"/>
      <c r="P27" s="150">
        <v>251.38461904761905</v>
      </c>
      <c r="Q27" s="158"/>
      <c r="R27" s="159"/>
    </row>
    <row r="28" spans="2:18" ht="19.149999999999999" customHeight="1" x14ac:dyDescent="0.25">
      <c r="C28" s="155" t="s">
        <v>36</v>
      </c>
      <c r="D28" s="118"/>
      <c r="E28" s="148">
        <f t="shared" si="0"/>
        <v>30919.511732631581</v>
      </c>
      <c r="F28" s="136">
        <f t="shared" si="1"/>
        <v>4.3344072258146094</v>
      </c>
      <c r="G28" s="156"/>
      <c r="H28" s="150">
        <v>29587.002732631579</v>
      </c>
      <c r="I28" s="179"/>
      <c r="J28" s="150">
        <v>0</v>
      </c>
      <c r="K28" s="180"/>
      <c r="L28" s="150">
        <v>969.13</v>
      </c>
      <c r="M28" s="183"/>
      <c r="N28" s="150">
        <v>334.42500000000001</v>
      </c>
      <c r="O28" s="183"/>
      <c r="P28" s="150">
        <v>28.954000000000001</v>
      </c>
      <c r="Q28" s="160"/>
    </row>
    <row r="29" spans="2:18" ht="19.149999999999999" customHeight="1" x14ac:dyDescent="0.25">
      <c r="C29" s="155" t="s">
        <v>37</v>
      </c>
      <c r="D29" s="161"/>
      <c r="E29" s="148">
        <f t="shared" si="0"/>
        <v>24072.568737967918</v>
      </c>
      <c r="F29" s="136">
        <f t="shared" si="1"/>
        <v>3.3745783822209967</v>
      </c>
      <c r="G29" s="162"/>
      <c r="H29" s="150">
        <v>22412.463030748666</v>
      </c>
      <c r="I29" s="179"/>
      <c r="J29" s="150">
        <v>182.01</v>
      </c>
      <c r="K29" s="180"/>
      <c r="L29" s="150">
        <v>455.80052272727272</v>
      </c>
      <c r="M29" s="181"/>
      <c r="N29" s="150">
        <v>945.41036096256687</v>
      </c>
      <c r="O29" s="181"/>
      <c r="P29" s="150">
        <v>76.884823529411761</v>
      </c>
      <c r="Q29" s="153"/>
    </row>
    <row r="30" spans="2:18" ht="19.149999999999999" customHeight="1" x14ac:dyDescent="0.25">
      <c r="C30" s="155" t="s">
        <v>38</v>
      </c>
      <c r="D30" s="161"/>
      <c r="E30" s="148">
        <f t="shared" si="0"/>
        <v>869.26150000000007</v>
      </c>
      <c r="F30" s="136">
        <f t="shared" si="1"/>
        <v>0.1218561715755067</v>
      </c>
      <c r="G30" s="162"/>
      <c r="H30" s="150">
        <v>629.12099999999998</v>
      </c>
      <c r="I30" s="179"/>
      <c r="J30" s="150">
        <v>0</v>
      </c>
      <c r="K30" s="180"/>
      <c r="L30" s="150">
        <v>20.248000000000001</v>
      </c>
      <c r="M30" s="181"/>
      <c r="N30" s="150">
        <v>219.89250000000001</v>
      </c>
      <c r="O30" s="181"/>
      <c r="P30" s="150">
        <v>0</v>
      </c>
      <c r="Q30" s="153"/>
    </row>
    <row r="31" spans="2:18" ht="19.149999999999999" customHeight="1" x14ac:dyDescent="0.25">
      <c r="C31" s="155" t="s">
        <v>39</v>
      </c>
      <c r="D31" s="161"/>
      <c r="E31" s="148">
        <f t="shared" si="0"/>
        <v>84154.749997160179</v>
      </c>
      <c r="F31" s="136">
        <f t="shared" si="1"/>
        <v>11.797112439177187</v>
      </c>
      <c r="G31" s="162"/>
      <c r="H31" s="150">
        <v>73739.379927885137</v>
      </c>
      <c r="I31" s="179"/>
      <c r="J31" s="150">
        <v>0</v>
      </c>
      <c r="K31" s="180"/>
      <c r="L31" s="150">
        <v>741.16802979944089</v>
      </c>
      <c r="M31" s="181"/>
      <c r="N31" s="150">
        <v>9491.1510394755933</v>
      </c>
      <c r="O31" s="181"/>
      <c r="P31" s="150">
        <v>183.05099999999999</v>
      </c>
      <c r="Q31" s="153"/>
    </row>
    <row r="32" spans="2:18" ht="19.149999999999999" customHeight="1" x14ac:dyDescent="0.25">
      <c r="C32" s="155" t="s">
        <v>40</v>
      </c>
      <c r="E32" s="148">
        <f t="shared" si="0"/>
        <v>52460.282098283504</v>
      </c>
      <c r="F32" s="136">
        <f t="shared" si="1"/>
        <v>7.3540690991927242</v>
      </c>
      <c r="G32" s="162"/>
      <c r="H32" s="150">
        <v>52321.067639258035</v>
      </c>
      <c r="I32" s="179"/>
      <c r="J32" s="150">
        <v>0</v>
      </c>
      <c r="K32" s="180"/>
      <c r="L32" s="150">
        <v>52.644518272425252</v>
      </c>
      <c r="M32" s="181"/>
      <c r="N32" s="150">
        <v>60.447259689922483</v>
      </c>
      <c r="O32" s="181"/>
      <c r="P32" s="150">
        <v>26.122681063122922</v>
      </c>
    </row>
    <row r="33" spans="2:16" ht="19.149999999999999" customHeight="1" x14ac:dyDescent="0.25">
      <c r="C33" s="155" t="s">
        <v>41</v>
      </c>
      <c r="E33" s="148">
        <f t="shared" si="0"/>
        <v>40829.541511331452</v>
      </c>
      <c r="F33" s="136">
        <f t="shared" si="1"/>
        <v>5.7236304791527957</v>
      </c>
      <c r="G33" s="162"/>
      <c r="H33" s="150">
        <v>35746.794723463201</v>
      </c>
      <c r="I33" s="179"/>
      <c r="J33" s="150">
        <v>203.64657142857143</v>
      </c>
      <c r="K33" s="180"/>
      <c r="L33" s="150">
        <v>1168.1240736945811</v>
      </c>
      <c r="M33" s="181"/>
      <c r="N33" s="150">
        <v>3443.7619998879554</v>
      </c>
      <c r="O33" s="181"/>
      <c r="P33" s="150">
        <v>267.21414285714286</v>
      </c>
    </row>
    <row r="34" spans="2:16" ht="19.149999999999999" customHeight="1" x14ac:dyDescent="0.25">
      <c r="C34" s="155" t="s">
        <v>42</v>
      </c>
      <c r="E34" s="148">
        <f t="shared" si="0"/>
        <v>79784.372822115387</v>
      </c>
      <c r="F34" s="136">
        <f t="shared" si="1"/>
        <v>11.184457408565644</v>
      </c>
      <c r="G34" s="162"/>
      <c r="H34" s="150">
        <v>67489.000499999995</v>
      </c>
      <c r="I34" s="179"/>
      <c r="J34" s="150">
        <v>8.4179999999999993</v>
      </c>
      <c r="K34" s="180"/>
      <c r="L34" s="150">
        <v>3765.1349375</v>
      </c>
      <c r="M34" s="181"/>
      <c r="N34" s="150">
        <v>8521.3193846153845</v>
      </c>
      <c r="O34" s="181"/>
      <c r="P34" s="150">
        <v>0.5</v>
      </c>
    </row>
    <row r="35" spans="2:16" ht="19.149999999999999" customHeight="1" x14ac:dyDescent="0.25">
      <c r="C35" s="155" t="s">
        <v>43</v>
      </c>
      <c r="E35" s="148">
        <f t="shared" si="0"/>
        <v>98643.584666666677</v>
      </c>
      <c r="F35" s="136">
        <f t="shared" si="1"/>
        <v>13.82820886230939</v>
      </c>
      <c r="G35" s="162"/>
      <c r="H35" s="163">
        <v>83364.487333333338</v>
      </c>
      <c r="I35" s="162"/>
      <c r="J35" s="163">
        <v>267.62900000000002</v>
      </c>
      <c r="K35" s="162"/>
      <c r="L35" s="163">
        <v>4895.7436666666672</v>
      </c>
      <c r="M35" s="162"/>
      <c r="N35" s="163">
        <v>10008.763000000001</v>
      </c>
      <c r="O35" s="162"/>
      <c r="P35" s="163">
        <v>106.96166666666667</v>
      </c>
    </row>
    <row r="36" spans="2:16" ht="19.149999999999999" customHeight="1" x14ac:dyDescent="0.25">
      <c r="C36" s="155" t="s">
        <v>44</v>
      </c>
      <c r="E36" s="148">
        <f t="shared" si="0"/>
        <v>1082.981</v>
      </c>
      <c r="F36" s="136">
        <f t="shared" si="1"/>
        <v>0.15181613191083901</v>
      </c>
      <c r="G36" s="162"/>
      <c r="H36" s="150">
        <v>186.64</v>
      </c>
      <c r="I36" s="179"/>
      <c r="J36" s="150">
        <v>0</v>
      </c>
      <c r="K36" s="180"/>
      <c r="L36" s="150">
        <v>0</v>
      </c>
      <c r="M36" s="181"/>
      <c r="N36" s="150">
        <v>896.34100000000001</v>
      </c>
      <c r="O36" s="181"/>
      <c r="P36" s="150">
        <v>0</v>
      </c>
    </row>
    <row r="37" spans="2:16" ht="19.149999999999999" customHeight="1" x14ac:dyDescent="0.25">
      <c r="C37" s="155" t="s">
        <v>45</v>
      </c>
      <c r="E37" s="148">
        <f t="shared" si="0"/>
        <v>77.517499999999998</v>
      </c>
      <c r="F37" s="136">
        <f t="shared" si="1"/>
        <v>1.08666791064649E-2</v>
      </c>
      <c r="G37" s="162"/>
      <c r="H37" s="150">
        <v>49.525500000000001</v>
      </c>
      <c r="I37" s="179"/>
      <c r="J37" s="150">
        <v>0</v>
      </c>
      <c r="K37" s="180"/>
      <c r="L37" s="150">
        <v>7.21</v>
      </c>
      <c r="M37" s="181"/>
      <c r="N37" s="150">
        <v>17.782</v>
      </c>
      <c r="O37" s="181"/>
      <c r="P37" s="150">
        <v>3</v>
      </c>
    </row>
    <row r="38" spans="2:16" ht="11.25" customHeight="1" x14ac:dyDescent="0.25">
      <c r="C38" s="155"/>
      <c r="E38" s="184"/>
      <c r="F38" s="136"/>
      <c r="G38" s="162"/>
      <c r="H38" s="184"/>
      <c r="I38" s="162"/>
      <c r="J38" s="184"/>
      <c r="K38" s="162"/>
      <c r="L38" s="184"/>
      <c r="M38" s="162"/>
      <c r="N38" s="184"/>
      <c r="O38" s="162"/>
      <c r="P38" s="184"/>
    </row>
    <row r="39" spans="2:16" ht="8.25" customHeight="1" x14ac:dyDescent="0.25">
      <c r="C39" s="155"/>
      <c r="E39" s="184"/>
      <c r="F39" s="136"/>
      <c r="G39" s="162"/>
      <c r="H39" s="184"/>
      <c r="I39" s="162"/>
      <c r="J39" s="184"/>
      <c r="K39" s="162"/>
      <c r="L39" s="184"/>
      <c r="M39" s="162"/>
      <c r="N39" s="184"/>
      <c r="O39" s="162"/>
      <c r="P39" s="184"/>
    </row>
    <row r="40" spans="2:16" ht="8.25" customHeight="1" x14ac:dyDescent="0.25">
      <c r="C40" s="155"/>
      <c r="E40" s="184"/>
      <c r="F40" s="136"/>
      <c r="G40" s="162"/>
      <c r="H40" s="184"/>
      <c r="I40" s="162"/>
      <c r="J40" s="184"/>
      <c r="K40" s="162"/>
      <c r="L40" s="184"/>
      <c r="M40" s="162"/>
      <c r="N40" s="184"/>
      <c r="O40" s="162"/>
      <c r="P40" s="184"/>
    </row>
    <row r="41" spans="2:16" ht="10.5" customHeight="1" thickBot="1" x14ac:dyDescent="0.3">
      <c r="B41" s="75"/>
      <c r="C41" s="75"/>
      <c r="D41" s="75"/>
      <c r="E41" s="165"/>
      <c r="F41" s="166"/>
      <c r="G41" s="166"/>
      <c r="H41" s="165"/>
      <c r="I41" s="166"/>
      <c r="J41" s="165"/>
      <c r="K41" s="166"/>
      <c r="L41" s="165"/>
      <c r="M41" s="166"/>
      <c r="N41" s="165"/>
      <c r="O41" s="166"/>
      <c r="P41" s="165"/>
    </row>
    <row r="42" spans="2:16" x14ac:dyDescent="0.25"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</row>
  </sheetData>
  <mergeCells count="11">
    <mergeCell ref="C17:D18"/>
    <mergeCell ref="C22:D22"/>
    <mergeCell ref="B2:Q2"/>
    <mergeCell ref="B3:Q3"/>
    <mergeCell ref="C6:D7"/>
    <mergeCell ref="E6:E7"/>
    <mergeCell ref="H6:H11"/>
    <mergeCell ref="J6:J13"/>
    <mergeCell ref="L6:L13"/>
    <mergeCell ref="N6:N13"/>
    <mergeCell ref="P6:P1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BFFB-4185-42DB-905C-68E9E7A52FF6}">
  <sheetPr codeName="Sheet6">
    <tabColor theme="3" tint="0.39997558519241921"/>
  </sheetPr>
  <dimension ref="B1:S40"/>
  <sheetViews>
    <sheetView topLeftCell="A16" zoomScale="130" zoomScaleNormal="130" zoomScaleSheetLayoutView="100" workbookViewId="0">
      <selection activeCell="D37" sqref="D37"/>
    </sheetView>
  </sheetViews>
  <sheetFormatPr defaultColWidth="8.85546875" defaultRowHeight="15" x14ac:dyDescent="0.25"/>
  <cols>
    <col min="1" max="1" width="9.140625" style="121" customWidth="1"/>
    <col min="2" max="2" width="1.140625" style="3" customWidth="1"/>
    <col min="3" max="3" width="2" style="3" customWidth="1"/>
    <col min="4" max="4" width="29.28515625" style="3" customWidth="1"/>
    <col min="5" max="5" width="10.7109375" style="3" customWidth="1"/>
    <col min="6" max="6" width="6.85546875" style="3" bestFit="1" customWidth="1"/>
    <col min="7" max="7" width="1.7109375" style="3" customWidth="1"/>
    <col min="8" max="8" width="14.42578125" style="3" customWidth="1"/>
    <col min="9" max="9" width="1.7109375" style="3" customWidth="1"/>
    <col min="10" max="10" width="14.85546875" style="3" customWidth="1"/>
    <col min="11" max="11" width="1.7109375" style="3" customWidth="1"/>
    <col min="12" max="12" width="17.42578125" style="3" customWidth="1"/>
    <col min="13" max="13" width="1.7109375" style="3" customWidth="1"/>
    <col min="14" max="14" width="14.85546875" style="3" customWidth="1"/>
    <col min="15" max="15" width="1.7109375" style="3" customWidth="1"/>
    <col min="16" max="16" width="16.7109375" style="3" customWidth="1"/>
    <col min="17" max="17" width="5.140625" style="121" customWidth="1"/>
    <col min="18" max="18" width="5.28515625" style="121" customWidth="1"/>
    <col min="19" max="19" width="1.7109375" style="122" customWidth="1"/>
    <col min="20" max="20" width="13.140625" style="121" customWidth="1"/>
    <col min="21" max="16384" width="8.85546875" style="121"/>
  </cols>
  <sheetData>
    <row r="1" spans="2:19" ht="9" customHeight="1" x14ac:dyDescent="0.25"/>
    <row r="2" spans="2:19" ht="12" customHeight="1" x14ac:dyDescent="0.25">
      <c r="B2" s="404" t="s">
        <v>49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2:19" ht="12" customHeight="1" x14ac:dyDescent="0.25">
      <c r="B3" s="400" t="s">
        <v>50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</row>
    <row r="4" spans="2:19" ht="7.9" customHeight="1" thickBot="1" x14ac:dyDescent="0.3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2:19" ht="6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23"/>
    </row>
    <row r="6" spans="2:19" ht="12" customHeight="1" x14ac:dyDescent="0.25">
      <c r="B6" s="2"/>
      <c r="C6" s="405" t="s">
        <v>22</v>
      </c>
      <c r="D6" s="405"/>
      <c r="E6" s="406" t="s">
        <v>23</v>
      </c>
      <c r="F6" s="88"/>
      <c r="G6" s="88"/>
      <c r="H6" s="409" t="s">
        <v>24</v>
      </c>
      <c r="I6" s="4"/>
      <c r="J6" s="409" t="s">
        <v>25</v>
      </c>
      <c r="K6" s="4"/>
      <c r="L6" s="409" t="s">
        <v>26</v>
      </c>
      <c r="M6" s="4"/>
      <c r="N6" s="409" t="s">
        <v>51</v>
      </c>
      <c r="O6" s="4"/>
      <c r="P6" s="409" t="s">
        <v>28</v>
      </c>
      <c r="Q6" s="4"/>
    </row>
    <row r="7" spans="2:19" ht="12" customHeight="1" x14ac:dyDescent="0.25">
      <c r="B7" s="2"/>
      <c r="C7" s="405"/>
      <c r="D7" s="405"/>
      <c r="E7" s="406"/>
      <c r="F7" s="88"/>
      <c r="G7" s="88"/>
      <c r="H7" s="409"/>
      <c r="I7" s="4"/>
      <c r="J7" s="409"/>
      <c r="K7" s="4"/>
      <c r="L7" s="409"/>
      <c r="M7" s="4"/>
      <c r="N7" s="409"/>
      <c r="O7" s="4"/>
      <c r="P7" s="409"/>
      <c r="Q7" s="4"/>
    </row>
    <row r="8" spans="2:19" ht="12" customHeight="1" x14ac:dyDescent="0.25">
      <c r="B8" s="2"/>
      <c r="C8" s="119"/>
      <c r="D8" s="119"/>
      <c r="E8" s="120"/>
      <c r="F8" s="88"/>
      <c r="G8" s="88"/>
      <c r="H8" s="409"/>
      <c r="I8" s="4"/>
      <c r="J8" s="409"/>
      <c r="K8" s="4"/>
      <c r="L8" s="409"/>
      <c r="M8" s="4"/>
      <c r="N8" s="409"/>
      <c r="O8" s="4"/>
      <c r="P8" s="409"/>
      <c r="Q8" s="4"/>
    </row>
    <row r="9" spans="2:19" ht="12" customHeight="1" x14ac:dyDescent="0.25">
      <c r="B9" s="2"/>
      <c r="C9" s="119"/>
      <c r="D9" s="119"/>
      <c r="E9" s="120"/>
      <c r="F9" s="88"/>
      <c r="G9" s="88"/>
      <c r="H9" s="409"/>
      <c r="I9" s="4"/>
      <c r="J9" s="409"/>
      <c r="K9" s="4"/>
      <c r="L9" s="409"/>
      <c r="M9" s="4"/>
      <c r="N9" s="409"/>
      <c r="O9" s="4"/>
      <c r="P9" s="409"/>
      <c r="Q9" s="4"/>
    </row>
    <row r="10" spans="2:19" ht="12" customHeight="1" x14ac:dyDescent="0.25">
      <c r="B10" s="2"/>
      <c r="C10" s="119"/>
      <c r="D10" s="119"/>
      <c r="E10" s="120"/>
      <c r="F10" s="88"/>
      <c r="G10" s="88"/>
      <c r="H10" s="409"/>
      <c r="I10" s="4"/>
      <c r="J10" s="409"/>
      <c r="K10" s="4"/>
      <c r="L10" s="409"/>
      <c r="M10" s="4"/>
      <c r="N10" s="409"/>
      <c r="O10" s="4"/>
      <c r="P10" s="409"/>
      <c r="Q10" s="4"/>
    </row>
    <row r="11" spans="2:19" ht="12" customHeight="1" x14ac:dyDescent="0.25">
      <c r="B11" s="2"/>
      <c r="C11" s="119"/>
      <c r="D11" s="119"/>
      <c r="E11" s="120"/>
      <c r="F11" s="88"/>
      <c r="G11" s="88"/>
      <c r="H11" s="409"/>
      <c r="I11" s="4"/>
      <c r="J11" s="409"/>
      <c r="K11" s="4"/>
      <c r="L11" s="409"/>
      <c r="M11" s="4"/>
      <c r="N11" s="409"/>
      <c r="O11" s="4"/>
      <c r="P11" s="409"/>
      <c r="Q11" s="4"/>
    </row>
    <row r="12" spans="2:19" ht="12" customHeight="1" x14ac:dyDescent="0.25">
      <c r="B12" s="2"/>
      <c r="C12" s="119"/>
      <c r="D12" s="119"/>
      <c r="E12" s="120"/>
      <c r="F12" s="88"/>
      <c r="G12" s="88"/>
      <c r="H12" s="4"/>
      <c r="I12" s="4"/>
      <c r="J12" s="409"/>
      <c r="K12" s="4"/>
      <c r="L12" s="409"/>
      <c r="M12" s="4"/>
      <c r="N12" s="409"/>
      <c r="O12" s="4"/>
      <c r="P12" s="409"/>
      <c r="Q12" s="4"/>
    </row>
    <row r="13" spans="2:19" ht="12" customHeight="1" x14ac:dyDescent="0.25">
      <c r="B13" s="2"/>
      <c r="C13" s="119"/>
      <c r="D13" s="119"/>
      <c r="E13" s="120"/>
      <c r="F13" s="88"/>
      <c r="G13" s="88"/>
      <c r="H13" s="4"/>
      <c r="I13" s="4"/>
      <c r="J13" s="409"/>
      <c r="K13" s="4"/>
      <c r="L13" s="409"/>
      <c r="M13" s="4"/>
      <c r="N13" s="409"/>
      <c r="O13" s="4"/>
      <c r="P13" s="409"/>
      <c r="Q13" s="4"/>
    </row>
    <row r="14" spans="2:19" ht="16.5" customHeight="1" x14ac:dyDescent="0.25">
      <c r="B14" s="2"/>
      <c r="C14" s="124"/>
      <c r="D14" s="124"/>
      <c r="E14" s="125" t="s">
        <v>29</v>
      </c>
      <c r="F14" s="125" t="s">
        <v>1</v>
      </c>
      <c r="G14" s="126"/>
      <c r="H14" s="125" t="s">
        <v>29</v>
      </c>
      <c r="I14" s="125"/>
      <c r="J14" s="125" t="s">
        <v>29</v>
      </c>
      <c r="K14" s="125"/>
      <c r="L14" s="125" t="s">
        <v>29</v>
      </c>
      <c r="M14" s="125"/>
      <c r="N14" s="125" t="s">
        <v>29</v>
      </c>
      <c r="O14" s="125"/>
      <c r="P14" s="125" t="s">
        <v>29</v>
      </c>
      <c r="Q14" s="127"/>
    </row>
    <row r="15" spans="2:19" ht="6" customHeight="1" thickBot="1" x14ac:dyDescent="0.3">
      <c r="B15" s="128"/>
      <c r="C15" s="129"/>
      <c r="D15" s="129"/>
      <c r="E15" s="130"/>
      <c r="F15" s="131"/>
      <c r="G15" s="131"/>
      <c r="H15" s="130"/>
      <c r="I15" s="130"/>
      <c r="J15" s="130"/>
      <c r="K15" s="130"/>
      <c r="L15" s="130"/>
      <c r="M15" s="130"/>
      <c r="N15" s="130"/>
      <c r="O15" s="130"/>
      <c r="P15" s="130"/>
      <c r="Q15" s="127"/>
    </row>
    <row r="16" spans="2:19" ht="6" customHeight="1" x14ac:dyDescent="0.25">
      <c r="C16" s="132"/>
      <c r="D16" s="132"/>
      <c r="E16" s="7"/>
      <c r="F16" s="133"/>
      <c r="G16" s="133"/>
      <c r="H16" s="7"/>
      <c r="I16" s="7"/>
      <c r="J16" s="7"/>
      <c r="K16" s="7"/>
      <c r="L16" s="7"/>
      <c r="M16" s="7"/>
      <c r="N16" s="7"/>
      <c r="O16" s="7"/>
      <c r="P16" s="7"/>
      <c r="Q16" s="133"/>
      <c r="S16" s="134"/>
    </row>
    <row r="17" spans="2:19" ht="12" customHeight="1" x14ac:dyDescent="0.25">
      <c r="C17" s="398" t="s">
        <v>3</v>
      </c>
      <c r="D17" s="398"/>
      <c r="E17" s="185">
        <f>E22+E23+E24+E25+E26+E27+E28+E29+E30+E31+E32+E33+E34+E35+E36+E37</f>
        <v>2402589.436066851</v>
      </c>
      <c r="F17" s="136">
        <f>E17/E17*100</f>
        <v>100</v>
      </c>
      <c r="G17" s="170"/>
      <c r="H17" s="185">
        <f>H22+H23+H24+H25+H26+H27+H28+H29+H30+H31+H32+H33+H34+H35+H36+H37</f>
        <v>1594738.5249044904</v>
      </c>
      <c r="I17" s="171"/>
      <c r="J17" s="185">
        <f>J22+J23+J24+J25+J26+J27+J28+J29+J30+J31+J32+J33+J34+J35+J36+J37</f>
        <v>8182.1109451712937</v>
      </c>
      <c r="K17" s="171"/>
      <c r="L17" s="185">
        <f>L22+L23+L24+L25+L26+L27+L28+L29+L30+L31+L32+L33+L34+L35+L36+L37</f>
        <v>54110.920977622307</v>
      </c>
      <c r="M17" s="171"/>
      <c r="N17" s="185">
        <f>N22+N23+N24+N25+N26+N27+N28+N29+N30+N31+N32+N33+N34+N35+N36+N37</f>
        <v>727818.90576729598</v>
      </c>
      <c r="O17" s="171"/>
      <c r="P17" s="185">
        <f>P22+P23+P24+P25+P26+P27+P28+P29+P30+P31+P32+P33+P34+P35+P36+P37</f>
        <v>17738.973472271318</v>
      </c>
      <c r="Q17" s="139"/>
    </row>
    <row r="18" spans="2:19" ht="10.15" customHeight="1" x14ac:dyDescent="0.25">
      <c r="C18" s="398"/>
      <c r="D18" s="398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39"/>
    </row>
    <row r="19" spans="2:19" ht="12" customHeight="1" x14ac:dyDescent="0.25">
      <c r="C19" s="140" t="s">
        <v>1</v>
      </c>
      <c r="D19" s="140"/>
      <c r="E19" s="172">
        <f>E17/E17*100</f>
        <v>100</v>
      </c>
      <c r="F19" s="136"/>
      <c r="G19" s="173"/>
      <c r="H19" s="172">
        <f>H17/$E$17*100</f>
        <v>66.375823557900532</v>
      </c>
      <c r="I19" s="172"/>
      <c r="J19" s="172">
        <f>J17/$E$17*100</f>
        <v>0.3405538550342494</v>
      </c>
      <c r="K19" s="172"/>
      <c r="L19" s="172">
        <f>L17/$E$17*100</f>
        <v>2.25219174634366</v>
      </c>
      <c r="M19" s="172"/>
      <c r="N19" s="172">
        <f>N17/$E$17*100</f>
        <v>30.293103550757671</v>
      </c>
      <c r="O19" s="172"/>
      <c r="P19" s="172">
        <f>P17/$E$17*100</f>
        <v>0.73832728996389962</v>
      </c>
      <c r="Q19" s="7"/>
    </row>
    <row r="20" spans="2:19" ht="6" customHeight="1" thickBot="1" x14ac:dyDescent="0.3">
      <c r="B20" s="75"/>
      <c r="C20" s="143"/>
      <c r="D20" s="143"/>
      <c r="E20" s="174"/>
      <c r="F20" s="175"/>
      <c r="G20" s="176"/>
      <c r="H20" s="174"/>
      <c r="I20" s="174"/>
      <c r="J20" s="174"/>
      <c r="K20" s="174"/>
      <c r="L20" s="174"/>
      <c r="M20" s="174"/>
      <c r="N20" s="174"/>
      <c r="O20" s="174"/>
      <c r="P20" s="174"/>
      <c r="Q20" s="7"/>
    </row>
    <row r="21" spans="2:19" ht="6" customHeight="1" x14ac:dyDescent="0.25">
      <c r="C21" s="140"/>
      <c r="D21" s="140"/>
      <c r="E21" s="172"/>
      <c r="F21" s="173"/>
      <c r="G21" s="173"/>
      <c r="H21" s="177"/>
      <c r="I21" s="177"/>
      <c r="J21" s="177"/>
      <c r="K21" s="177"/>
      <c r="L21" s="178"/>
      <c r="M21" s="178"/>
      <c r="N21" s="178"/>
      <c r="O21" s="178"/>
      <c r="P21" s="178"/>
      <c r="Q21" s="7"/>
      <c r="R21" s="121" t="s">
        <v>52</v>
      </c>
    </row>
    <row r="22" spans="2:19" ht="19.149999999999999" customHeight="1" x14ac:dyDescent="0.25">
      <c r="C22" s="408" t="s">
        <v>30</v>
      </c>
      <c r="D22" s="408"/>
      <c r="E22" s="148">
        <f>H22+J22+L22+N22+P22</f>
        <v>667199.20696016937</v>
      </c>
      <c r="F22" s="136">
        <f>E22/$E$17*100</f>
        <v>27.77000501810268</v>
      </c>
      <c r="G22" s="149"/>
      <c r="H22" s="150">
        <v>502387.75748033973</v>
      </c>
      <c r="I22" s="151"/>
      <c r="J22" s="150">
        <v>1578.9776385620917</v>
      </c>
      <c r="K22" s="151"/>
      <c r="L22" s="150">
        <v>6394.2393520970036</v>
      </c>
      <c r="M22" s="152"/>
      <c r="N22" s="150">
        <v>153471.40178689215</v>
      </c>
      <c r="O22" s="152"/>
      <c r="P22" s="150">
        <v>3366.8307022784034</v>
      </c>
      <c r="Q22" s="153"/>
      <c r="S22" s="154"/>
    </row>
    <row r="23" spans="2:19" ht="19.149999999999999" customHeight="1" x14ac:dyDescent="0.25">
      <c r="C23" s="155" t="s">
        <v>31</v>
      </c>
      <c r="D23" s="118"/>
      <c r="E23" s="148">
        <f t="shared" ref="E23:E37" si="0">H23+J23+L23+N23+P23</f>
        <v>94925.908513301867</v>
      </c>
      <c r="F23" s="136">
        <f>E23/$E$17*100</f>
        <v>3.9509833468967517</v>
      </c>
      <c r="G23" s="156"/>
      <c r="H23" s="150">
        <v>61719.891298663053</v>
      </c>
      <c r="I23" s="151"/>
      <c r="J23" s="150">
        <v>98.41021052631578</v>
      </c>
      <c r="K23" s="151"/>
      <c r="L23" s="150">
        <v>1474.8434870689655</v>
      </c>
      <c r="M23" s="157"/>
      <c r="N23" s="150">
        <v>31067.607451990003</v>
      </c>
      <c r="O23" s="157"/>
      <c r="P23" s="150">
        <v>565.15606505352491</v>
      </c>
      <c r="Q23" s="158"/>
      <c r="R23" s="159"/>
      <c r="S23" s="186"/>
    </row>
    <row r="24" spans="2:19" ht="19.149999999999999" customHeight="1" x14ac:dyDescent="0.25">
      <c r="C24" s="155" t="s">
        <v>32</v>
      </c>
      <c r="D24" s="118"/>
      <c r="E24" s="148">
        <f t="shared" si="0"/>
        <v>20915.65267857143</v>
      </c>
      <c r="F24" s="136">
        <f t="shared" ref="F24:F37" si="1">E24/$E$17*100</f>
        <v>0.87054626831337911</v>
      </c>
      <c r="G24" s="156"/>
      <c r="H24" s="150">
        <v>13822.896857142858</v>
      </c>
      <c r="I24" s="151"/>
      <c r="J24" s="150">
        <v>530.18614285714284</v>
      </c>
      <c r="K24" s="151"/>
      <c r="L24" s="150">
        <v>979.577</v>
      </c>
      <c r="M24" s="157"/>
      <c r="N24" s="150">
        <v>5508.8955357142859</v>
      </c>
      <c r="O24" s="157"/>
      <c r="P24" s="150">
        <v>74.097142857142856</v>
      </c>
      <c r="Q24" s="158"/>
      <c r="R24" s="159"/>
      <c r="S24" s="186"/>
    </row>
    <row r="25" spans="2:19" ht="19.149999999999999" customHeight="1" x14ac:dyDescent="0.25">
      <c r="C25" s="155" t="s">
        <v>33</v>
      </c>
      <c r="D25" s="118"/>
      <c r="E25" s="148">
        <f t="shared" si="0"/>
        <v>58838.560568614732</v>
      </c>
      <c r="F25" s="136">
        <f t="shared" si="1"/>
        <v>2.4489644250220359</v>
      </c>
      <c r="G25" s="156"/>
      <c r="H25" s="150">
        <v>43914.741911760473</v>
      </c>
      <c r="I25" s="151"/>
      <c r="J25" s="150">
        <v>0</v>
      </c>
      <c r="K25" s="151"/>
      <c r="L25" s="150">
        <v>498.98459141414139</v>
      </c>
      <c r="M25" s="157"/>
      <c r="N25" s="150">
        <v>14148.05791962482</v>
      </c>
      <c r="O25" s="157"/>
      <c r="P25" s="150">
        <v>276.77614581529582</v>
      </c>
      <c r="Q25" s="158"/>
      <c r="R25" s="159"/>
      <c r="S25" s="186"/>
    </row>
    <row r="26" spans="2:19" ht="19.149999999999999" customHeight="1" x14ac:dyDescent="0.25">
      <c r="C26" s="155" t="s">
        <v>34</v>
      </c>
      <c r="D26" s="118"/>
      <c r="E26" s="148">
        <f t="shared" si="0"/>
        <v>79369.295654545451</v>
      </c>
      <c r="F26" s="136">
        <f t="shared" si="1"/>
        <v>3.3034897458167727</v>
      </c>
      <c r="G26" s="156"/>
      <c r="H26" s="150">
        <v>52045.490962237753</v>
      </c>
      <c r="I26" s="151"/>
      <c r="J26" s="150">
        <v>293.24336363636365</v>
      </c>
      <c r="K26" s="151"/>
      <c r="L26" s="150">
        <v>4391.795225874127</v>
      </c>
      <c r="M26" s="157"/>
      <c r="N26" s="150">
        <v>22123.635756643354</v>
      </c>
      <c r="O26" s="157"/>
      <c r="P26" s="150">
        <v>515.13034615384618</v>
      </c>
      <c r="Q26" s="158"/>
      <c r="R26" s="159"/>
      <c r="S26" s="186"/>
    </row>
    <row r="27" spans="2:19" ht="19.149999999999999" customHeight="1" x14ac:dyDescent="0.25">
      <c r="C27" s="155" t="s">
        <v>35</v>
      </c>
      <c r="D27" s="118"/>
      <c r="E27" s="148">
        <f t="shared" si="0"/>
        <v>193743.99440476191</v>
      </c>
      <c r="F27" s="136">
        <f t="shared" si="1"/>
        <v>8.0639659650684923</v>
      </c>
      <c r="G27" s="156"/>
      <c r="H27" s="150">
        <v>172436.60027380954</v>
      </c>
      <c r="I27" s="151"/>
      <c r="J27" s="150">
        <v>11.569857142857144</v>
      </c>
      <c r="K27" s="151"/>
      <c r="L27" s="150">
        <v>1464.346898809524</v>
      </c>
      <c r="M27" s="157"/>
      <c r="N27" s="150">
        <v>19371.747624999996</v>
      </c>
      <c r="O27" s="157"/>
      <c r="P27" s="150">
        <v>459.72975000000002</v>
      </c>
      <c r="Q27" s="158"/>
      <c r="R27" s="159"/>
      <c r="S27" s="186"/>
    </row>
    <row r="28" spans="2:19" ht="19.149999999999999" customHeight="1" x14ac:dyDescent="0.25">
      <c r="C28" s="155" t="s">
        <v>36</v>
      </c>
      <c r="D28" s="118"/>
      <c r="E28" s="148">
        <f t="shared" si="0"/>
        <v>168057.21756421059</v>
      </c>
      <c r="F28" s="136">
        <f t="shared" si="1"/>
        <v>6.9948371137154393</v>
      </c>
      <c r="G28" s="156"/>
      <c r="H28" s="150">
        <v>84803.520002105288</v>
      </c>
      <c r="I28" s="151"/>
      <c r="J28" s="150">
        <v>12.475</v>
      </c>
      <c r="K28" s="151"/>
      <c r="L28" s="150">
        <v>3251.4551800000004</v>
      </c>
      <c r="M28" s="156"/>
      <c r="N28" s="150">
        <v>78554.1165821053</v>
      </c>
      <c r="O28" s="156"/>
      <c r="P28" s="150">
        <v>1435.6507999999999</v>
      </c>
      <c r="Q28" s="160"/>
      <c r="S28" s="186"/>
    </row>
    <row r="29" spans="2:19" ht="19.149999999999999" customHeight="1" x14ac:dyDescent="0.25">
      <c r="C29" s="155" t="s">
        <v>37</v>
      </c>
      <c r="D29" s="161"/>
      <c r="E29" s="148">
        <f t="shared" si="0"/>
        <v>97294.805469696992</v>
      </c>
      <c r="F29" s="136">
        <f t="shared" si="1"/>
        <v>4.0495810066064823</v>
      </c>
      <c r="G29" s="162"/>
      <c r="H29" s="150">
        <v>63532.162094919811</v>
      </c>
      <c r="I29" s="151"/>
      <c r="J29" s="150">
        <v>273.03741176470589</v>
      </c>
      <c r="K29" s="151"/>
      <c r="L29" s="150">
        <v>1972.6095762032087</v>
      </c>
      <c r="M29" s="162"/>
      <c r="N29" s="150">
        <v>30342.913004456324</v>
      </c>
      <c r="O29" s="162"/>
      <c r="P29" s="150">
        <v>1174.083382352941</v>
      </c>
      <c r="Q29" s="153"/>
      <c r="S29" s="186"/>
    </row>
    <row r="30" spans="2:19" ht="19.149999999999999" customHeight="1" x14ac:dyDescent="0.25">
      <c r="C30" s="155" t="s">
        <v>38</v>
      </c>
      <c r="D30" s="161"/>
      <c r="E30" s="148">
        <f t="shared" si="0"/>
        <v>7073.5195000000003</v>
      </c>
      <c r="F30" s="136">
        <f t="shared" si="1"/>
        <v>0.29441232837432585</v>
      </c>
      <c r="G30" s="162"/>
      <c r="H30" s="150">
        <v>5264.5370000000003</v>
      </c>
      <c r="I30" s="151"/>
      <c r="J30" s="150">
        <v>0</v>
      </c>
      <c r="K30" s="151"/>
      <c r="L30" s="150">
        <v>0</v>
      </c>
      <c r="M30" s="162"/>
      <c r="N30" s="150">
        <v>1804.6575</v>
      </c>
      <c r="O30" s="162"/>
      <c r="P30" s="150">
        <v>4.3250000000000002</v>
      </c>
      <c r="Q30" s="153"/>
      <c r="S30" s="186"/>
    </row>
    <row r="31" spans="2:19" ht="19.149999999999999" customHeight="1" x14ac:dyDescent="0.25">
      <c r="C31" s="155" t="s">
        <v>39</v>
      </c>
      <c r="D31" s="161"/>
      <c r="E31" s="148">
        <f t="shared" si="0"/>
        <v>473370.33279047126</v>
      </c>
      <c r="F31" s="136">
        <f t="shared" si="1"/>
        <v>19.702506207860473</v>
      </c>
      <c r="G31" s="162"/>
      <c r="H31" s="150">
        <v>289963.84381213755</v>
      </c>
      <c r="I31" s="151"/>
      <c r="J31" s="150">
        <v>22.677272727272729</v>
      </c>
      <c r="K31" s="151"/>
      <c r="L31" s="150">
        <v>6455.046294344239</v>
      </c>
      <c r="M31" s="162"/>
      <c r="N31" s="150">
        <v>175486.2896472608</v>
      </c>
      <c r="O31" s="162"/>
      <c r="P31" s="150">
        <v>1442.475764001427</v>
      </c>
      <c r="Q31" s="153"/>
      <c r="S31" s="186"/>
    </row>
    <row r="32" spans="2:19" ht="19.149999999999999" customHeight="1" x14ac:dyDescent="0.25">
      <c r="C32" s="155" t="s">
        <v>40</v>
      </c>
      <c r="E32" s="148">
        <f t="shared" si="0"/>
        <v>167691.73687389257</v>
      </c>
      <c r="F32" s="136">
        <f t="shared" si="1"/>
        <v>6.9796251642732443</v>
      </c>
      <c r="G32" s="162"/>
      <c r="H32" s="150">
        <v>132198.24920030453</v>
      </c>
      <c r="I32" s="151"/>
      <c r="J32" s="150">
        <v>54.826000000000001</v>
      </c>
      <c r="K32" s="151"/>
      <c r="L32" s="150">
        <v>2076.6904186046509</v>
      </c>
      <c r="M32" s="162"/>
      <c r="N32" s="150">
        <v>32277.097549833885</v>
      </c>
      <c r="O32" s="162"/>
      <c r="P32" s="150">
        <v>1084.8737051495016</v>
      </c>
      <c r="S32" s="186"/>
    </row>
    <row r="33" spans="2:19" ht="19.149999999999999" customHeight="1" x14ac:dyDescent="0.25">
      <c r="C33" s="155" t="s">
        <v>41</v>
      </c>
      <c r="E33" s="148">
        <f t="shared" si="0"/>
        <v>90034.341007204624</v>
      </c>
      <c r="F33" s="136">
        <f t="shared" si="1"/>
        <v>3.7473876999390692</v>
      </c>
      <c r="G33" s="162"/>
      <c r="H33" s="150">
        <v>59526.273662031221</v>
      </c>
      <c r="I33" s="151"/>
      <c r="J33" s="150">
        <v>3040.8359854545452</v>
      </c>
      <c r="K33" s="151"/>
      <c r="L33" s="150">
        <v>6612.4250032064483</v>
      </c>
      <c r="M33" s="162"/>
      <c r="N33" s="150">
        <v>18373.846245595483</v>
      </c>
      <c r="O33" s="162"/>
      <c r="P33" s="150">
        <v>2480.9601109169284</v>
      </c>
      <c r="S33" s="186"/>
    </row>
    <row r="34" spans="2:19" ht="19.149999999999999" customHeight="1" x14ac:dyDescent="0.25">
      <c r="C34" s="155" t="s">
        <v>42</v>
      </c>
      <c r="E34" s="148">
        <f t="shared" si="0"/>
        <v>159628.05374807693</v>
      </c>
      <c r="F34" s="136">
        <f t="shared" si="1"/>
        <v>6.6440004834698421</v>
      </c>
      <c r="G34" s="162"/>
      <c r="H34" s="150">
        <v>70146.649849038455</v>
      </c>
      <c r="I34" s="151"/>
      <c r="J34" s="150">
        <v>534.54306250000002</v>
      </c>
      <c r="K34" s="151"/>
      <c r="L34" s="150">
        <v>10279.76995</v>
      </c>
      <c r="M34" s="162"/>
      <c r="N34" s="150">
        <v>76445.26932884616</v>
      </c>
      <c r="O34" s="162"/>
      <c r="P34" s="150">
        <v>2221.821557692308</v>
      </c>
      <c r="S34" s="186"/>
    </row>
    <row r="35" spans="2:19" ht="19.149999999999999" customHeight="1" x14ac:dyDescent="0.25">
      <c r="C35" s="155" t="s">
        <v>43</v>
      </c>
      <c r="E35" s="148">
        <f t="shared" si="0"/>
        <v>122385.77933333334</v>
      </c>
      <c r="F35" s="136">
        <f t="shared" si="1"/>
        <v>5.0939114896669349</v>
      </c>
      <c r="G35" s="162"/>
      <c r="H35" s="163">
        <v>41949.010499999997</v>
      </c>
      <c r="I35" s="151"/>
      <c r="J35" s="163">
        <v>1731.329</v>
      </c>
      <c r="K35" s="151"/>
      <c r="L35" s="163">
        <v>8215.866</v>
      </c>
      <c r="M35" s="151"/>
      <c r="N35" s="163">
        <v>67854.635833333348</v>
      </c>
      <c r="O35" s="151"/>
      <c r="P35" s="163">
        <v>2634.9380000000001</v>
      </c>
      <c r="S35" s="186"/>
    </row>
    <row r="36" spans="2:19" ht="19.149999999999999" customHeight="1" x14ac:dyDescent="0.25">
      <c r="C36" s="155" t="s">
        <v>44</v>
      </c>
      <c r="E36" s="148">
        <f t="shared" si="0"/>
        <v>1503.33</v>
      </c>
      <c r="F36" s="136">
        <f t="shared" si="1"/>
        <v>6.2571239906099821E-2</v>
      </c>
      <c r="G36" s="162"/>
      <c r="H36" s="150">
        <v>758.64800000000002</v>
      </c>
      <c r="I36" s="151"/>
      <c r="J36" s="150">
        <v>0</v>
      </c>
      <c r="K36" s="151"/>
      <c r="L36" s="150">
        <v>0</v>
      </c>
      <c r="M36" s="162"/>
      <c r="N36" s="150">
        <v>744.68200000000002</v>
      </c>
      <c r="O36" s="162"/>
      <c r="P36" s="150">
        <v>0</v>
      </c>
      <c r="S36" s="186"/>
    </row>
    <row r="37" spans="2:19" ht="19.149999999999999" customHeight="1" x14ac:dyDescent="0.25">
      <c r="C37" s="155" t="s">
        <v>45</v>
      </c>
      <c r="E37" s="148">
        <f t="shared" si="0"/>
        <v>557.70100000000002</v>
      </c>
      <c r="F37" s="136">
        <f t="shared" si="1"/>
        <v>2.3212496967978939E-2</v>
      </c>
      <c r="G37" s="162"/>
      <c r="H37" s="150">
        <v>268.25200000000001</v>
      </c>
      <c r="I37" s="151"/>
      <c r="J37" s="150">
        <v>0</v>
      </c>
      <c r="K37" s="151"/>
      <c r="L37" s="150">
        <v>43.271999999999998</v>
      </c>
      <c r="M37" s="162"/>
      <c r="N37" s="150">
        <v>244.05199999999999</v>
      </c>
      <c r="O37" s="162"/>
      <c r="P37" s="150">
        <v>2.125</v>
      </c>
      <c r="S37" s="186"/>
    </row>
    <row r="38" spans="2:19" ht="13.5" customHeight="1" x14ac:dyDescent="0.25">
      <c r="C38" s="155"/>
      <c r="E38" s="164"/>
      <c r="F38" s="136"/>
      <c r="G38" s="162"/>
      <c r="H38" s="164"/>
      <c r="I38" s="162"/>
      <c r="J38" s="164"/>
      <c r="K38" s="162"/>
      <c r="L38" s="164"/>
      <c r="M38" s="162"/>
      <c r="N38" s="164"/>
      <c r="O38" s="162"/>
      <c r="P38" s="164"/>
      <c r="S38" s="186"/>
    </row>
    <row r="39" spans="2:19" ht="11.25" customHeight="1" x14ac:dyDescent="0.25">
      <c r="C39" s="155"/>
      <c r="E39" s="184"/>
      <c r="F39" s="136"/>
      <c r="G39" s="162"/>
      <c r="H39" s="184"/>
      <c r="I39" s="162"/>
      <c r="J39" s="184"/>
      <c r="K39" s="162"/>
      <c r="L39" s="184"/>
      <c r="M39" s="162"/>
      <c r="N39" s="184"/>
      <c r="O39" s="162"/>
      <c r="P39" s="184"/>
      <c r="S39" s="186"/>
    </row>
    <row r="40" spans="2:19" ht="12" customHeight="1" thickBot="1" x14ac:dyDescent="0.3">
      <c r="B40" s="75"/>
      <c r="C40" s="75"/>
      <c r="D40" s="75"/>
      <c r="E40" s="165"/>
      <c r="F40" s="166"/>
      <c r="G40" s="166"/>
      <c r="H40" s="165"/>
      <c r="I40" s="166"/>
      <c r="J40" s="165"/>
      <c r="K40" s="166"/>
      <c r="L40" s="165"/>
      <c r="M40" s="166"/>
      <c r="N40" s="165"/>
      <c r="O40" s="166"/>
      <c r="P40" s="165"/>
      <c r="S40" s="186"/>
    </row>
  </sheetData>
  <mergeCells count="11">
    <mergeCell ref="C17:D18"/>
    <mergeCell ref="C22:D22"/>
    <mergeCell ref="B2:Q2"/>
    <mergeCell ref="B3:Q3"/>
    <mergeCell ref="C6:D7"/>
    <mergeCell ref="E6:E7"/>
    <mergeCell ref="H6:H11"/>
    <mergeCell ref="J6:J13"/>
    <mergeCell ref="L6:L13"/>
    <mergeCell ref="N6:N13"/>
    <mergeCell ref="P6:P1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6693E-696B-4B42-B541-31D4106B779E}">
  <sheetPr>
    <tabColor rgb="FFFFC000"/>
  </sheetPr>
  <dimension ref="B1:S92"/>
  <sheetViews>
    <sheetView topLeftCell="A29" zoomScale="115" zoomScaleNormal="115" zoomScaleSheetLayoutView="85" workbookViewId="0">
      <selection activeCell="F13" sqref="F13"/>
    </sheetView>
  </sheetViews>
  <sheetFormatPr defaultColWidth="8.85546875" defaultRowHeight="15" x14ac:dyDescent="0.25"/>
  <cols>
    <col min="1" max="1" width="9.140625" style="121" customWidth="1"/>
    <col min="2" max="2" width="1.140625" style="3" customWidth="1"/>
    <col min="3" max="3" width="2" style="3" customWidth="1"/>
    <col min="4" max="4" width="32" style="3" customWidth="1"/>
    <col min="5" max="5" width="4.140625" style="3" customWidth="1"/>
    <col min="6" max="6" width="10.7109375" style="3" customWidth="1"/>
    <col min="7" max="7" width="5.85546875" style="3" customWidth="1"/>
    <col min="8" max="8" width="1.7109375" style="3" customWidth="1"/>
    <col min="9" max="9" width="13.5703125" style="3" customWidth="1"/>
    <col min="10" max="10" width="1.7109375" style="3" customWidth="1"/>
    <col min="11" max="11" width="13.7109375" style="3" customWidth="1"/>
    <col min="12" max="12" width="1.7109375" style="3" customWidth="1"/>
    <col min="13" max="13" width="15.42578125" style="3" customWidth="1"/>
    <col min="14" max="14" width="1.7109375" style="3" customWidth="1"/>
    <col min="15" max="15" width="13.28515625" style="3" customWidth="1"/>
    <col min="16" max="16" width="1.7109375" style="3" customWidth="1"/>
    <col min="17" max="17" width="16.7109375" style="3" customWidth="1"/>
    <col min="18" max="18" width="4.42578125" style="121" customWidth="1"/>
    <col min="19" max="19" width="5.28515625" style="121" customWidth="1"/>
    <col min="20" max="16384" width="8.85546875" style="121"/>
  </cols>
  <sheetData>
    <row r="1" spans="2:18" ht="10.5" customHeight="1" x14ac:dyDescent="0.25"/>
    <row r="2" spans="2:18" ht="12" customHeight="1" x14ac:dyDescent="0.25">
      <c r="B2" s="404" t="s">
        <v>53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</row>
    <row r="3" spans="2:18" ht="12" customHeight="1" x14ac:dyDescent="0.25">
      <c r="B3" s="400" t="s">
        <v>54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2:18" ht="10.15" customHeight="1" thickBot="1" x14ac:dyDescent="0.3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2:18" ht="6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23"/>
    </row>
    <row r="6" spans="2:18" ht="12" customHeight="1" x14ac:dyDescent="0.25">
      <c r="B6" s="2"/>
      <c r="C6" s="405" t="s">
        <v>2</v>
      </c>
      <c r="D6" s="405"/>
      <c r="E6" s="119"/>
      <c r="F6" s="406" t="s">
        <v>23</v>
      </c>
      <c r="G6" s="88"/>
      <c r="H6" s="88"/>
      <c r="I6" s="409" t="s">
        <v>24</v>
      </c>
      <c r="J6" s="4"/>
      <c r="K6" s="409" t="s">
        <v>25</v>
      </c>
      <c r="L6" s="4"/>
      <c r="M6" s="409" t="s">
        <v>26</v>
      </c>
      <c r="N6" s="4"/>
      <c r="O6" s="409" t="s">
        <v>55</v>
      </c>
      <c r="P6" s="4"/>
      <c r="Q6" s="409" t="s">
        <v>28</v>
      </c>
      <c r="R6" s="4"/>
    </row>
    <row r="7" spans="2:18" ht="12" customHeight="1" x14ac:dyDescent="0.25">
      <c r="B7" s="2"/>
      <c r="C7" s="405"/>
      <c r="D7" s="405"/>
      <c r="E7" s="119"/>
      <c r="F7" s="406"/>
      <c r="G7" s="88"/>
      <c r="H7" s="88"/>
      <c r="I7" s="409"/>
      <c r="J7" s="4"/>
      <c r="K7" s="409"/>
      <c r="L7" s="4"/>
      <c r="M7" s="409"/>
      <c r="N7" s="4"/>
      <c r="O7" s="409"/>
      <c r="P7" s="4"/>
      <c r="Q7" s="409"/>
      <c r="R7" s="4"/>
    </row>
    <row r="8" spans="2:18" ht="12" customHeight="1" x14ac:dyDescent="0.25">
      <c r="B8" s="2"/>
      <c r="C8" s="119"/>
      <c r="D8" s="119"/>
      <c r="E8" s="119"/>
      <c r="F8" s="120"/>
      <c r="G8" s="88"/>
      <c r="H8" s="88"/>
      <c r="I8" s="409"/>
      <c r="J8" s="4"/>
      <c r="K8" s="409"/>
      <c r="L8" s="4"/>
      <c r="M8" s="409"/>
      <c r="N8" s="4"/>
      <c r="O8" s="409"/>
      <c r="P8" s="4"/>
      <c r="Q8" s="409"/>
      <c r="R8" s="4"/>
    </row>
    <row r="9" spans="2:18" ht="12" customHeight="1" x14ac:dyDescent="0.25">
      <c r="B9" s="2"/>
      <c r="C9" s="119"/>
      <c r="D9" s="119"/>
      <c r="E9" s="119"/>
      <c r="F9" s="120"/>
      <c r="G9" s="88"/>
      <c r="H9" s="88"/>
      <c r="I9" s="409"/>
      <c r="J9" s="4"/>
      <c r="K9" s="409"/>
      <c r="L9" s="4"/>
      <c r="M9" s="409"/>
      <c r="N9" s="4"/>
      <c r="O9" s="409"/>
      <c r="P9" s="4"/>
      <c r="Q9" s="409"/>
      <c r="R9" s="4"/>
    </row>
    <row r="10" spans="2:18" ht="12" customHeight="1" x14ac:dyDescent="0.25">
      <c r="B10" s="2"/>
      <c r="C10" s="119"/>
      <c r="D10" s="119"/>
      <c r="E10" s="119"/>
      <c r="F10" s="120"/>
      <c r="G10" s="88"/>
      <c r="H10" s="88"/>
      <c r="I10" s="409"/>
      <c r="J10" s="4"/>
      <c r="K10" s="409"/>
      <c r="L10" s="4"/>
      <c r="M10" s="409"/>
      <c r="N10" s="4"/>
      <c r="O10" s="409"/>
      <c r="P10" s="4"/>
      <c r="Q10" s="409"/>
      <c r="R10" s="4"/>
    </row>
    <row r="11" spans="2:18" ht="12" customHeight="1" x14ac:dyDescent="0.25">
      <c r="B11" s="2"/>
      <c r="C11" s="119"/>
      <c r="D11" s="119"/>
      <c r="E11" s="119"/>
      <c r="F11" s="120"/>
      <c r="G11" s="88"/>
      <c r="H11" s="88"/>
      <c r="I11" s="409"/>
      <c r="J11" s="4"/>
      <c r="K11" s="409"/>
      <c r="L11" s="4"/>
      <c r="M11" s="409"/>
      <c r="N11" s="4"/>
      <c r="O11" s="409"/>
      <c r="P11" s="4"/>
      <c r="Q11" s="409"/>
      <c r="R11" s="4"/>
    </row>
    <row r="12" spans="2:18" ht="12" customHeight="1" x14ac:dyDescent="0.25">
      <c r="B12" s="2"/>
      <c r="C12" s="119"/>
      <c r="D12" s="119"/>
      <c r="E12" s="119"/>
      <c r="F12" s="120"/>
      <c r="G12" s="88"/>
      <c r="H12" s="88"/>
      <c r="I12" s="4"/>
      <c r="J12" s="4"/>
      <c r="K12" s="409"/>
      <c r="L12" s="4"/>
      <c r="M12" s="409"/>
      <c r="N12" s="4"/>
      <c r="O12" s="409"/>
      <c r="P12" s="4"/>
      <c r="Q12" s="409"/>
      <c r="R12" s="4"/>
    </row>
    <row r="13" spans="2:18" ht="12" customHeight="1" x14ac:dyDescent="0.25">
      <c r="B13" s="2"/>
      <c r="C13" s="119"/>
      <c r="D13" s="119"/>
      <c r="E13" s="119"/>
      <c r="F13" s="120"/>
      <c r="G13" s="88"/>
      <c r="H13" s="88"/>
      <c r="I13" s="4"/>
      <c r="J13" s="4"/>
      <c r="K13" s="409"/>
      <c r="L13" s="4"/>
      <c r="M13" s="409"/>
      <c r="N13" s="4"/>
      <c r="O13" s="409"/>
      <c r="P13" s="4"/>
      <c r="Q13" s="409"/>
      <c r="R13" s="4"/>
    </row>
    <row r="14" spans="2:18" ht="16.5" customHeight="1" x14ac:dyDescent="0.25">
      <c r="B14" s="2"/>
      <c r="C14" s="124"/>
      <c r="D14" s="124"/>
      <c r="E14" s="124"/>
      <c r="F14" s="125" t="s">
        <v>29</v>
      </c>
      <c r="G14" s="125" t="s">
        <v>1</v>
      </c>
      <c r="H14" s="126"/>
      <c r="I14" s="125" t="s">
        <v>29</v>
      </c>
      <c r="J14" s="125"/>
      <c r="K14" s="125" t="s">
        <v>29</v>
      </c>
      <c r="L14" s="125"/>
      <c r="M14" s="125" t="s">
        <v>29</v>
      </c>
      <c r="N14" s="125"/>
      <c r="O14" s="125" t="s">
        <v>29</v>
      </c>
      <c r="P14" s="125"/>
      <c r="Q14" s="125" t="s">
        <v>29</v>
      </c>
      <c r="R14" s="127"/>
    </row>
    <row r="15" spans="2:18" ht="6" customHeight="1" thickBot="1" x14ac:dyDescent="0.3">
      <c r="B15" s="128"/>
      <c r="C15" s="129"/>
      <c r="D15" s="129"/>
      <c r="E15" s="129"/>
      <c r="F15" s="130"/>
      <c r="G15" s="131"/>
      <c r="H15" s="131"/>
      <c r="I15" s="130"/>
      <c r="J15" s="130"/>
      <c r="K15" s="130"/>
      <c r="L15" s="130"/>
      <c r="M15" s="130"/>
      <c r="N15" s="130"/>
      <c r="O15" s="130"/>
      <c r="P15" s="130"/>
      <c r="Q15" s="130"/>
      <c r="R15" s="127"/>
    </row>
    <row r="16" spans="2:18" ht="6" customHeight="1" x14ac:dyDescent="0.25">
      <c r="C16" s="132"/>
      <c r="D16" s="132"/>
      <c r="E16" s="132"/>
      <c r="F16" s="7"/>
      <c r="G16" s="133"/>
      <c r="H16" s="133"/>
      <c r="I16" s="7"/>
      <c r="J16" s="7"/>
      <c r="K16" s="7"/>
      <c r="L16" s="7"/>
      <c r="M16" s="7"/>
      <c r="N16" s="7"/>
      <c r="O16" s="7"/>
      <c r="P16" s="7"/>
      <c r="Q16" s="7"/>
      <c r="R16" s="133"/>
    </row>
    <row r="17" spans="2:19" ht="10.9" customHeight="1" x14ac:dyDescent="0.25">
      <c r="C17" s="398" t="s">
        <v>3</v>
      </c>
      <c r="D17" s="398"/>
      <c r="E17" s="116"/>
      <c r="F17" s="187">
        <f>F22+F25+F28+F31+F34</f>
        <v>3115939.8464409113</v>
      </c>
      <c r="G17" s="136">
        <f>F17/F17*100</f>
        <v>100</v>
      </c>
      <c r="H17" s="170"/>
      <c r="I17" s="187">
        <f>I22+I25+I28+I31+I34</f>
        <v>2210166.162504158</v>
      </c>
      <c r="J17" s="187"/>
      <c r="K17" s="187">
        <f>K22+K25+K28+K31+K34</f>
        <v>12188.93392943409</v>
      </c>
      <c r="L17" s="187"/>
      <c r="M17" s="187">
        <f>M22+M25+M28+M31+M34</f>
        <v>70598.60561399319</v>
      </c>
      <c r="N17" s="187"/>
      <c r="O17" s="187">
        <f>O22+O25+O28+O31+O34</f>
        <v>803704.73612682254</v>
      </c>
      <c r="P17" s="187"/>
      <c r="Q17" s="187">
        <f>Q22+Q25+Q28+Q31+Q34</f>
        <v>19281.408266504244</v>
      </c>
      <c r="R17" s="188"/>
    </row>
    <row r="18" spans="2:19" ht="10.9" customHeight="1" x14ac:dyDescent="0.25">
      <c r="C18" s="398"/>
      <c r="D18" s="398"/>
      <c r="E18" s="116"/>
      <c r="F18" s="189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39"/>
    </row>
    <row r="19" spans="2:19" ht="10.9" customHeight="1" x14ac:dyDescent="0.25">
      <c r="C19" s="140" t="s">
        <v>1</v>
      </c>
      <c r="D19" s="140"/>
      <c r="E19" s="140"/>
      <c r="F19" s="172">
        <f>F17/F17*100</f>
        <v>100</v>
      </c>
      <c r="G19" s="136"/>
      <c r="H19" s="173"/>
      <c r="I19" s="172">
        <f>I17/F17*100</f>
        <v>70.930963735665628</v>
      </c>
      <c r="J19" s="172"/>
      <c r="K19" s="172">
        <f>K17/F17*100</f>
        <v>0.39118001406081482</v>
      </c>
      <c r="L19" s="172"/>
      <c r="M19" s="172">
        <f>M17/F17*100</f>
        <v>2.2657242788121321</v>
      </c>
      <c r="N19" s="172"/>
      <c r="O19" s="172">
        <f>O17/F17*100</f>
        <v>25.793332854125222</v>
      </c>
      <c r="P19" s="172"/>
      <c r="Q19" s="172">
        <f>Q17/F17*100</f>
        <v>0.61879911733623016</v>
      </c>
      <c r="R19" s="7"/>
    </row>
    <row r="20" spans="2:19" ht="6" customHeight="1" thickBot="1" x14ac:dyDescent="0.3">
      <c r="B20" s="75"/>
      <c r="C20" s="143"/>
      <c r="D20" s="143"/>
      <c r="E20" s="143"/>
      <c r="F20" s="174"/>
      <c r="G20" s="175"/>
      <c r="H20" s="176"/>
      <c r="I20" s="174"/>
      <c r="J20" s="174"/>
      <c r="K20" s="174"/>
      <c r="L20" s="174"/>
      <c r="M20" s="174"/>
      <c r="N20" s="174"/>
      <c r="O20" s="174"/>
      <c r="P20" s="174"/>
      <c r="Q20" s="174"/>
      <c r="R20" s="7"/>
    </row>
    <row r="21" spans="2:19" ht="6" customHeight="1" x14ac:dyDescent="0.25">
      <c r="C21" s="140"/>
      <c r="D21" s="140"/>
      <c r="E21" s="140"/>
      <c r="F21" s="141"/>
      <c r="G21" s="7"/>
      <c r="H21" s="7"/>
      <c r="I21" s="190"/>
      <c r="J21" s="190"/>
      <c r="K21" s="190"/>
      <c r="L21" s="190"/>
      <c r="M21" s="147"/>
      <c r="N21" s="147"/>
      <c r="O21" s="147"/>
      <c r="P21" s="147"/>
      <c r="Q21" s="147"/>
      <c r="R21" s="7"/>
    </row>
    <row r="22" spans="2:19" ht="12" customHeight="1" x14ac:dyDescent="0.25">
      <c r="C22" s="402" t="s">
        <v>19</v>
      </c>
      <c r="D22" s="402"/>
      <c r="E22" s="118"/>
      <c r="F22" s="187">
        <f>I22+K22+M22+O22+Q22</f>
        <v>47098.312531038551</v>
      </c>
      <c r="G22" s="39">
        <f>F22/$F$17*100</f>
        <v>1.5115282981099647</v>
      </c>
      <c r="H22" s="170"/>
      <c r="I22" s="191">
        <v>21021.765161948631</v>
      </c>
      <c r="J22" s="59"/>
      <c r="K22" s="191">
        <v>2650.7518974579834</v>
      </c>
      <c r="L22" s="59"/>
      <c r="M22" s="191">
        <v>5373.5737105972385</v>
      </c>
      <c r="N22" s="171"/>
      <c r="O22" s="191">
        <v>15045.917551290862</v>
      </c>
      <c r="P22" s="171"/>
      <c r="Q22" s="191">
        <v>3006.3042097438361</v>
      </c>
      <c r="R22" s="153"/>
    </row>
    <row r="23" spans="2:19" ht="12" customHeight="1" x14ac:dyDescent="0.25">
      <c r="C23" s="402"/>
      <c r="D23" s="402"/>
      <c r="E23" s="118"/>
      <c r="F23" s="187"/>
      <c r="G23" s="39"/>
      <c r="H23" s="170"/>
      <c r="I23" s="59"/>
      <c r="J23" s="59"/>
      <c r="K23" s="59"/>
      <c r="L23" s="59"/>
      <c r="M23" s="59"/>
      <c r="N23" s="59"/>
      <c r="O23" s="59"/>
      <c r="P23" s="59"/>
      <c r="Q23" s="59"/>
      <c r="R23" s="153"/>
      <c r="S23" s="192"/>
    </row>
    <row r="24" spans="2:19" ht="9.9499999999999993" customHeight="1" x14ac:dyDescent="0.25">
      <c r="C24" s="118"/>
      <c r="D24" s="118"/>
      <c r="E24" s="118"/>
      <c r="F24" s="187"/>
      <c r="G24" s="39"/>
      <c r="H24" s="170"/>
      <c r="I24" s="59"/>
      <c r="J24" s="59"/>
      <c r="K24" s="59"/>
      <c r="L24" s="59"/>
      <c r="M24" s="59"/>
      <c r="N24" s="59"/>
      <c r="O24" s="59"/>
      <c r="P24" s="59"/>
      <c r="Q24" s="59"/>
      <c r="R24" s="193"/>
      <c r="S24" s="192"/>
    </row>
    <row r="25" spans="2:19" ht="12" customHeight="1" x14ac:dyDescent="0.25">
      <c r="C25" s="410" t="s">
        <v>56</v>
      </c>
      <c r="D25" s="410"/>
      <c r="E25" s="194"/>
      <c r="F25" s="187">
        <f>I25+K25+M25+O25+Q25</f>
        <v>110847.12833690477</v>
      </c>
      <c r="G25" s="39">
        <f>F25/$F$17*100</f>
        <v>3.5574219593332836</v>
      </c>
      <c r="H25" s="170"/>
      <c r="I25" s="191">
        <v>85181.271833333347</v>
      </c>
      <c r="J25" s="59"/>
      <c r="K25" s="191">
        <v>456.512</v>
      </c>
      <c r="L25" s="59"/>
      <c r="M25" s="191">
        <v>5489.7772500000001</v>
      </c>
      <c r="N25" s="59"/>
      <c r="O25" s="191">
        <v>17724.33725357143</v>
      </c>
      <c r="P25" s="59"/>
      <c r="Q25" s="191">
        <v>1995.23</v>
      </c>
      <c r="R25" s="153"/>
    </row>
    <row r="26" spans="2:19" ht="12" customHeight="1" x14ac:dyDescent="0.25">
      <c r="C26" s="411" t="s">
        <v>57</v>
      </c>
      <c r="D26" s="411"/>
      <c r="E26" s="161"/>
      <c r="F26" s="187"/>
      <c r="G26" s="39"/>
      <c r="H26" s="170"/>
      <c r="I26" s="59"/>
      <c r="J26" s="59"/>
      <c r="K26" s="59"/>
      <c r="L26" s="59"/>
      <c r="M26" s="59"/>
      <c r="N26" s="59"/>
      <c r="O26" s="59"/>
      <c r="P26" s="59"/>
      <c r="Q26" s="59"/>
      <c r="R26" s="153"/>
    </row>
    <row r="27" spans="2:19" ht="9.9499999999999993" customHeight="1" x14ac:dyDescent="0.25">
      <c r="C27" s="118"/>
      <c r="D27" s="118"/>
      <c r="E27" s="118"/>
      <c r="F27" s="187"/>
      <c r="G27" s="39"/>
      <c r="H27" s="170"/>
      <c r="I27" s="59"/>
      <c r="J27" s="59"/>
      <c r="K27" s="59"/>
      <c r="L27" s="59"/>
      <c r="M27" s="59"/>
      <c r="N27" s="59"/>
      <c r="O27" s="59"/>
      <c r="P27" s="59"/>
      <c r="Q27" s="59"/>
      <c r="R27" s="193"/>
      <c r="S27" s="192"/>
    </row>
    <row r="28" spans="2:19" ht="12" customHeight="1" x14ac:dyDescent="0.25">
      <c r="C28" s="413" t="s">
        <v>58</v>
      </c>
      <c r="D28" s="413"/>
      <c r="E28" s="195"/>
      <c r="F28" s="187">
        <f>I28+K28+M28+O28+Q28</f>
        <v>2486837.7138179489</v>
      </c>
      <c r="G28" s="39">
        <f>F28/$F$17*100</f>
        <v>79.810196485611385</v>
      </c>
      <c r="H28" s="170"/>
      <c r="I28" s="191">
        <v>1863311.576725424</v>
      </c>
      <c r="J28" s="59"/>
      <c r="K28" s="191">
        <v>6928.5955487225183</v>
      </c>
      <c r="L28" s="59"/>
      <c r="M28" s="191">
        <v>40718.193210258265</v>
      </c>
      <c r="N28" s="59"/>
      <c r="O28" s="191">
        <v>565347.81642087654</v>
      </c>
      <c r="P28" s="59"/>
      <c r="Q28" s="191">
        <v>10531.531912667711</v>
      </c>
      <c r="R28" s="153"/>
    </row>
    <row r="29" spans="2:19" ht="12" customHeight="1" x14ac:dyDescent="0.25">
      <c r="C29" s="412" t="s">
        <v>59</v>
      </c>
      <c r="D29" s="412"/>
      <c r="E29" s="196"/>
      <c r="F29" s="187"/>
      <c r="G29" s="39"/>
      <c r="H29" s="170"/>
      <c r="I29" s="59"/>
      <c r="J29" s="59"/>
      <c r="K29" s="59"/>
      <c r="L29" s="59"/>
      <c r="M29" s="59"/>
      <c r="N29" s="59"/>
      <c r="O29" s="59"/>
      <c r="P29" s="59"/>
      <c r="Q29" s="59"/>
      <c r="R29" s="153"/>
    </row>
    <row r="30" spans="2:19" ht="9.9499999999999993" customHeight="1" x14ac:dyDescent="0.25">
      <c r="C30" s="113"/>
      <c r="D30" s="113"/>
      <c r="E30" s="113"/>
      <c r="F30" s="187"/>
      <c r="G30" s="3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193"/>
      <c r="S30" s="192"/>
    </row>
    <row r="31" spans="2:19" ht="12" customHeight="1" x14ac:dyDescent="0.25">
      <c r="C31" s="410" t="s">
        <v>60</v>
      </c>
      <c r="D31" s="410"/>
      <c r="E31" s="194"/>
      <c r="F31" s="187">
        <f>I31+K31+M31+O31+Q31</f>
        <v>84716.687939948446</v>
      </c>
      <c r="G31" s="39">
        <f t="shared" ref="G31:G50" si="0">F31/$F$17*100</f>
        <v>2.7188165405925129</v>
      </c>
      <c r="H31" s="41"/>
      <c r="I31" s="191">
        <v>51639.351030214821</v>
      </c>
      <c r="J31" s="59"/>
      <c r="K31" s="191">
        <v>105.17348325358851</v>
      </c>
      <c r="L31" s="59"/>
      <c r="M31" s="191">
        <v>5729.5743628064311</v>
      </c>
      <c r="N31" s="59"/>
      <c r="O31" s="191">
        <v>26641.053473007159</v>
      </c>
      <c r="P31" s="59"/>
      <c r="Q31" s="191">
        <v>601.53559066644766</v>
      </c>
      <c r="R31" s="160"/>
    </row>
    <row r="32" spans="2:19" ht="12" customHeight="1" x14ac:dyDescent="0.25">
      <c r="C32" s="411" t="s">
        <v>61</v>
      </c>
      <c r="D32" s="411"/>
      <c r="E32" s="161"/>
      <c r="F32" s="197"/>
      <c r="G32" s="30"/>
      <c r="H32" s="198"/>
      <c r="I32" s="199"/>
      <c r="J32" s="59"/>
      <c r="K32" s="199"/>
      <c r="L32" s="59"/>
      <c r="M32" s="199"/>
      <c r="N32" s="59"/>
      <c r="O32" s="199"/>
      <c r="P32" s="59"/>
      <c r="Q32" s="199"/>
      <c r="R32" s="160"/>
    </row>
    <row r="33" spans="3:19" ht="9.9499999999999993" customHeight="1" x14ac:dyDescent="0.25">
      <c r="C33" s="161"/>
      <c r="D33" s="161"/>
      <c r="E33" s="161"/>
      <c r="F33" s="197"/>
      <c r="G33" s="30"/>
      <c r="H33" s="198"/>
      <c r="I33" s="162"/>
      <c r="J33" s="162"/>
      <c r="K33" s="162"/>
      <c r="L33" s="162"/>
      <c r="M33" s="162"/>
      <c r="N33" s="162"/>
      <c r="O33" s="162"/>
      <c r="P33" s="162"/>
      <c r="Q33" s="162"/>
      <c r="R33" s="193"/>
      <c r="S33" s="192"/>
    </row>
    <row r="34" spans="3:19" ht="12" customHeight="1" x14ac:dyDescent="0.25">
      <c r="C34" s="395" t="s">
        <v>62</v>
      </c>
      <c r="D34" s="395"/>
      <c r="E34" s="113"/>
      <c r="F34" s="187">
        <f>I34+K34+M34+O34+Q34</f>
        <v>386440.0038150709</v>
      </c>
      <c r="G34" s="39">
        <f t="shared" si="0"/>
        <v>12.402036716352866</v>
      </c>
      <c r="H34" s="200"/>
      <c r="I34" s="61">
        <f>I37+I42+I47+I50</f>
        <v>189012.19775323689</v>
      </c>
      <c r="J34" s="59"/>
      <c r="K34" s="61">
        <f>K37+K42+K47+K50</f>
        <v>2047.9010000000001</v>
      </c>
      <c r="L34" s="59"/>
      <c r="M34" s="61">
        <f>M37+M42+M47+M50</f>
        <v>13287.487080331262</v>
      </c>
      <c r="N34" s="59"/>
      <c r="O34" s="61">
        <f>O37+O42+O47+O50</f>
        <v>178945.61142807652</v>
      </c>
      <c r="P34" s="61"/>
      <c r="Q34" s="61">
        <f t="shared" ref="Q34" si="1">Q37+Q42+Q47+Q50</f>
        <v>3146.8065534262487</v>
      </c>
      <c r="R34" s="160"/>
      <c r="S34" s="201"/>
    </row>
    <row r="35" spans="3:19" ht="12.75" customHeight="1" x14ac:dyDescent="0.25">
      <c r="C35" s="412" t="s">
        <v>63</v>
      </c>
      <c r="D35" s="412"/>
      <c r="E35" s="196"/>
      <c r="F35" s="197"/>
      <c r="G35" s="30"/>
      <c r="H35" s="198"/>
      <c r="I35" s="162"/>
      <c r="J35" s="162"/>
      <c r="K35" s="162"/>
      <c r="L35" s="162"/>
      <c r="M35" s="162"/>
      <c r="N35" s="162"/>
      <c r="O35" s="162"/>
      <c r="P35" s="162"/>
      <c r="Q35" s="162"/>
      <c r="R35" s="160"/>
    </row>
    <row r="36" spans="3:19" ht="7.15" customHeight="1" x14ac:dyDescent="0.25">
      <c r="C36" s="113"/>
      <c r="D36" s="113"/>
      <c r="E36" s="113"/>
      <c r="F36" s="197"/>
      <c r="G36" s="30"/>
      <c r="H36" s="198"/>
      <c r="I36" s="162"/>
      <c r="J36" s="162"/>
      <c r="K36" s="162"/>
      <c r="L36" s="162"/>
      <c r="M36" s="162"/>
      <c r="N36" s="162"/>
      <c r="O36" s="162"/>
      <c r="P36" s="162"/>
      <c r="Q36" s="162"/>
      <c r="R36" s="193"/>
      <c r="S36" s="192"/>
    </row>
    <row r="37" spans="3:19" ht="12.6" customHeight="1" x14ac:dyDescent="0.25">
      <c r="D37" s="396" t="s">
        <v>64</v>
      </c>
      <c r="E37" s="114"/>
      <c r="F37" s="197">
        <f>I37+K37+M37+O37+Q37</f>
        <v>21138.133066666669</v>
      </c>
      <c r="G37" s="30">
        <f t="shared" si="0"/>
        <v>0.67838707126554654</v>
      </c>
      <c r="H37" s="202"/>
      <c r="I37" s="163">
        <v>16973.305066666668</v>
      </c>
      <c r="J37" s="59"/>
      <c r="K37" s="163">
        <v>1781.2270000000001</v>
      </c>
      <c r="L37" s="59"/>
      <c r="M37" s="163">
        <v>309.81900000000002</v>
      </c>
      <c r="N37" s="59"/>
      <c r="O37" s="163">
        <v>2032.8810000000001</v>
      </c>
      <c r="P37" s="59"/>
      <c r="Q37" s="163">
        <v>40.901000000000003</v>
      </c>
      <c r="R37" s="153"/>
    </row>
    <row r="38" spans="3:19" ht="12" customHeight="1" x14ac:dyDescent="0.25">
      <c r="D38" s="396"/>
      <c r="E38" s="114"/>
      <c r="F38" s="197"/>
      <c r="G38" s="30"/>
      <c r="H38" s="202"/>
      <c r="I38" s="162"/>
      <c r="J38" s="162"/>
      <c r="K38" s="162"/>
      <c r="L38" s="162"/>
      <c r="M38" s="162"/>
      <c r="N38" s="162"/>
      <c r="O38" s="162"/>
      <c r="P38" s="162"/>
      <c r="Q38" s="162"/>
      <c r="R38" s="153"/>
    </row>
    <row r="39" spans="3:19" ht="12" customHeight="1" x14ac:dyDescent="0.25">
      <c r="D39" s="396"/>
      <c r="E39" s="114"/>
      <c r="F39" s="197"/>
      <c r="G39" s="30"/>
      <c r="H39" s="202"/>
      <c r="I39" s="162"/>
      <c r="J39" s="162"/>
      <c r="K39" s="162"/>
      <c r="L39" s="162"/>
      <c r="M39" s="162"/>
      <c r="N39" s="162"/>
      <c r="O39" s="162"/>
      <c r="P39" s="162"/>
      <c r="Q39" s="162"/>
      <c r="R39" s="153"/>
    </row>
    <row r="40" spans="3:19" ht="12" customHeight="1" x14ac:dyDescent="0.25">
      <c r="D40" s="396"/>
      <c r="E40" s="114"/>
      <c r="F40" s="197"/>
      <c r="G40" s="30"/>
      <c r="H40" s="202"/>
      <c r="I40" s="162"/>
      <c r="J40" s="162"/>
      <c r="K40" s="162"/>
      <c r="L40" s="162"/>
      <c r="M40" s="162"/>
      <c r="N40" s="162"/>
      <c r="O40" s="162"/>
      <c r="P40" s="162"/>
      <c r="Q40" s="162"/>
      <c r="R40" s="153"/>
    </row>
    <row r="41" spans="3:19" ht="6" customHeight="1" x14ac:dyDescent="0.25">
      <c r="C41" s="121"/>
      <c r="D41" s="196"/>
      <c r="E41" s="196"/>
      <c r="F41" s="197"/>
      <c r="G41" s="30"/>
      <c r="H41" s="202"/>
      <c r="I41" s="162"/>
      <c r="J41" s="162"/>
      <c r="K41" s="162"/>
      <c r="L41" s="162"/>
      <c r="M41" s="162"/>
      <c r="N41" s="162"/>
      <c r="O41" s="162"/>
      <c r="P41" s="162"/>
      <c r="Q41" s="162"/>
      <c r="R41" s="193"/>
      <c r="S41" s="192"/>
    </row>
    <row r="42" spans="3:19" ht="12" customHeight="1" x14ac:dyDescent="0.25">
      <c r="D42" s="395" t="s">
        <v>65</v>
      </c>
      <c r="E42" s="113"/>
      <c r="F42" s="197">
        <f>I42+K42+M42+O42+Q42</f>
        <v>171627.73279999997</v>
      </c>
      <c r="G42" s="30">
        <f t="shared" si="0"/>
        <v>5.5080566781812745</v>
      </c>
      <c r="H42" s="198"/>
      <c r="I42" s="163">
        <v>52174.523299999993</v>
      </c>
      <c r="J42" s="59"/>
      <c r="K42" s="163">
        <v>5.3970000000000002</v>
      </c>
      <c r="L42" s="59"/>
      <c r="M42" s="163">
        <v>3325.6156000000001</v>
      </c>
      <c r="N42" s="171"/>
      <c r="O42" s="163">
        <v>115205.72039999999</v>
      </c>
      <c r="P42" s="171"/>
      <c r="Q42" s="163">
        <v>916.47649999999999</v>
      </c>
      <c r="R42" s="160"/>
    </row>
    <row r="43" spans="3:19" ht="12" customHeight="1" x14ac:dyDescent="0.25">
      <c r="C43" s="73"/>
      <c r="D43" s="395"/>
      <c r="E43" s="113"/>
      <c r="F43" s="197"/>
      <c r="G43" s="30"/>
      <c r="H43" s="198"/>
      <c r="I43" s="162"/>
      <c r="J43" s="162"/>
      <c r="K43" s="162"/>
      <c r="L43" s="162"/>
      <c r="M43" s="162"/>
      <c r="N43" s="162"/>
      <c r="O43" s="162"/>
      <c r="P43" s="162"/>
      <c r="Q43" s="162"/>
      <c r="R43" s="160"/>
      <c r="S43" s="203"/>
    </row>
    <row r="44" spans="3:19" ht="12" customHeight="1" x14ac:dyDescent="0.25">
      <c r="C44" s="196"/>
      <c r="D44" s="395"/>
      <c r="E44" s="113"/>
      <c r="F44" s="197"/>
      <c r="G44" s="30"/>
      <c r="H44" s="198"/>
      <c r="I44" s="162"/>
      <c r="J44" s="162"/>
      <c r="K44" s="162"/>
      <c r="L44" s="162"/>
      <c r="M44" s="162"/>
      <c r="N44" s="162"/>
      <c r="O44" s="162"/>
      <c r="P44" s="162"/>
      <c r="Q44" s="162"/>
      <c r="R44" s="158"/>
      <c r="S44" s="192"/>
    </row>
    <row r="45" spans="3:19" ht="12" customHeight="1" x14ac:dyDescent="0.25">
      <c r="C45" s="196"/>
      <c r="D45" s="395"/>
      <c r="E45" s="113"/>
      <c r="F45" s="197"/>
      <c r="G45" s="30"/>
      <c r="H45" s="198"/>
      <c r="I45" s="157"/>
      <c r="J45" s="162"/>
      <c r="K45" s="162"/>
      <c r="L45" s="162"/>
      <c r="M45" s="157"/>
      <c r="N45" s="157"/>
      <c r="O45" s="157"/>
      <c r="P45" s="157"/>
      <c r="Q45" s="157"/>
      <c r="R45" s="158"/>
      <c r="S45" s="192"/>
    </row>
    <row r="46" spans="3:19" ht="6" customHeight="1" x14ac:dyDescent="0.25">
      <c r="C46" s="196"/>
      <c r="D46" s="196"/>
      <c r="E46" s="196"/>
      <c r="F46" s="197"/>
      <c r="G46" s="30"/>
      <c r="H46" s="198"/>
      <c r="I46" s="162"/>
      <c r="J46" s="162"/>
      <c r="K46" s="162"/>
      <c r="L46" s="162"/>
      <c r="M46" s="162"/>
      <c r="N46" s="162"/>
      <c r="O46" s="162"/>
      <c r="P46" s="162"/>
      <c r="Q46" s="162"/>
      <c r="R46" s="158"/>
      <c r="S46" s="192"/>
    </row>
    <row r="47" spans="3:19" ht="12" customHeight="1" x14ac:dyDescent="0.25">
      <c r="C47" s="196"/>
      <c r="D47" s="397" t="s">
        <v>10</v>
      </c>
      <c r="E47" s="115"/>
      <c r="F47" s="197">
        <f>I47+K47+M47+O47+Q47</f>
        <v>107631.37199689439</v>
      </c>
      <c r="G47" s="30">
        <f t="shared" si="0"/>
        <v>3.4542185440400304</v>
      </c>
      <c r="H47" s="198"/>
      <c r="I47" s="163">
        <v>88407.229965838502</v>
      </c>
      <c r="J47" s="59"/>
      <c r="K47" s="163">
        <v>8.9</v>
      </c>
      <c r="L47" s="59"/>
      <c r="M47" s="163">
        <v>3589.9588136645966</v>
      </c>
      <c r="N47" s="59"/>
      <c r="O47" s="163">
        <v>14619.399360248446</v>
      </c>
      <c r="P47" s="59"/>
      <c r="Q47" s="163">
        <v>1005.8838571428572</v>
      </c>
      <c r="R47" s="158"/>
      <c r="S47" s="192"/>
    </row>
    <row r="48" spans="3:19" ht="12" customHeight="1" x14ac:dyDescent="0.25">
      <c r="C48" s="196"/>
      <c r="D48" s="397"/>
      <c r="E48" s="115"/>
      <c r="F48" s="197"/>
      <c r="G48" s="30"/>
      <c r="H48" s="198"/>
      <c r="I48" s="162"/>
      <c r="J48" s="162"/>
      <c r="K48" s="162"/>
      <c r="L48" s="162"/>
      <c r="M48" s="162"/>
      <c r="N48" s="162"/>
      <c r="O48" s="162"/>
      <c r="P48" s="162"/>
      <c r="Q48" s="162"/>
      <c r="R48" s="158"/>
      <c r="S48" s="192"/>
    </row>
    <row r="49" spans="2:19" ht="6" customHeight="1" x14ac:dyDescent="0.25">
      <c r="C49" s="196"/>
      <c r="D49" s="196"/>
      <c r="E49" s="196"/>
      <c r="F49" s="197"/>
      <c r="G49" s="30"/>
      <c r="H49" s="198"/>
      <c r="I49" s="204"/>
      <c r="J49" s="205"/>
      <c r="K49" s="205"/>
      <c r="L49" s="205"/>
      <c r="M49" s="204"/>
      <c r="N49" s="204"/>
      <c r="O49" s="204"/>
      <c r="P49" s="204"/>
      <c r="Q49" s="204"/>
      <c r="R49" s="158"/>
      <c r="S49" s="192"/>
    </row>
    <row r="50" spans="2:19" ht="12" customHeight="1" x14ac:dyDescent="0.25">
      <c r="C50" s="196"/>
      <c r="D50" s="396" t="s">
        <v>66</v>
      </c>
      <c r="E50" s="114"/>
      <c r="F50" s="197">
        <f>I50+K50+M50+O50+Q50</f>
        <v>86042.765951509864</v>
      </c>
      <c r="G50" s="30">
        <f t="shared" si="0"/>
        <v>2.7613744228660133</v>
      </c>
      <c r="H50" s="198"/>
      <c r="I50" s="163">
        <v>31457.13942073171</v>
      </c>
      <c r="J50" s="59"/>
      <c r="K50" s="163">
        <v>252.37700000000001</v>
      </c>
      <c r="L50" s="59"/>
      <c r="M50" s="163">
        <v>6062.0936666666666</v>
      </c>
      <c r="N50" s="171"/>
      <c r="O50" s="163">
        <v>47087.610667828107</v>
      </c>
      <c r="P50" s="171"/>
      <c r="Q50" s="163">
        <v>1183.5451962833915</v>
      </c>
      <c r="R50" s="158"/>
      <c r="S50" s="192"/>
    </row>
    <row r="51" spans="2:19" ht="12" customHeight="1" x14ac:dyDescent="0.25">
      <c r="C51" s="196"/>
      <c r="D51" s="396"/>
      <c r="E51" s="114"/>
      <c r="F51" s="141"/>
      <c r="G51" s="142"/>
      <c r="H51" s="24"/>
      <c r="I51" s="206"/>
      <c r="J51" s="162"/>
      <c r="K51" s="206"/>
      <c r="L51" s="162"/>
      <c r="M51" s="206"/>
      <c r="N51" s="157"/>
      <c r="O51" s="206"/>
      <c r="P51" s="157"/>
      <c r="Q51" s="206"/>
      <c r="R51" s="158"/>
      <c r="S51" s="192"/>
    </row>
    <row r="52" spans="2:19" ht="7.9" customHeight="1" x14ac:dyDescent="0.25">
      <c r="C52" s="196"/>
      <c r="D52" s="114"/>
      <c r="E52" s="114"/>
      <c r="F52" s="141"/>
      <c r="G52" s="142"/>
      <c r="H52" s="24"/>
      <c r="I52" s="207"/>
      <c r="J52" s="162"/>
      <c r="K52" s="207"/>
      <c r="L52" s="162"/>
      <c r="M52" s="207"/>
      <c r="N52" s="157"/>
      <c r="O52" s="207"/>
      <c r="P52" s="157"/>
      <c r="Q52" s="207"/>
      <c r="R52" s="158"/>
      <c r="S52" s="192"/>
    </row>
    <row r="53" spans="2:19" ht="6" customHeight="1" thickBot="1" x14ac:dyDescent="0.3">
      <c r="B53" s="75"/>
      <c r="C53" s="208"/>
      <c r="D53" s="208"/>
      <c r="E53" s="208"/>
      <c r="F53" s="144"/>
      <c r="G53" s="145"/>
      <c r="H53" s="96"/>
      <c r="I53" s="209"/>
      <c r="J53" s="75"/>
      <c r="K53" s="75"/>
      <c r="L53" s="75"/>
      <c r="M53" s="209"/>
      <c r="N53" s="209"/>
      <c r="O53" s="209"/>
      <c r="P53" s="209"/>
      <c r="Q53" s="209"/>
      <c r="R53" s="158"/>
      <c r="S53" s="192"/>
    </row>
    <row r="54" spans="2:19" ht="8.25" customHeight="1" x14ac:dyDescent="0.25">
      <c r="C54" s="196"/>
      <c r="D54" s="196"/>
      <c r="E54" s="196"/>
      <c r="F54" s="141"/>
      <c r="G54" s="142"/>
      <c r="H54" s="210"/>
      <c r="I54" s="211"/>
      <c r="M54" s="211"/>
      <c r="N54" s="211"/>
      <c r="O54" s="211"/>
      <c r="P54" s="211"/>
      <c r="Q54" s="211"/>
      <c r="R54" s="158"/>
      <c r="S54" s="192"/>
    </row>
    <row r="55" spans="2:19" ht="12" customHeight="1" x14ac:dyDescent="0.25"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  <c r="N55" s="404"/>
      <c r="O55" s="404"/>
      <c r="P55" s="404"/>
      <c r="Q55" s="404"/>
      <c r="R55" s="404"/>
      <c r="S55" s="192"/>
    </row>
    <row r="56" spans="2:19" ht="12" customHeight="1" x14ac:dyDescent="0.25">
      <c r="B56" s="400"/>
      <c r="C56" s="400"/>
      <c r="D56" s="400"/>
      <c r="E56" s="400"/>
      <c r="F56" s="400"/>
      <c r="G56" s="400"/>
      <c r="H56" s="400"/>
      <c r="I56" s="400"/>
      <c r="J56" s="400"/>
      <c r="K56" s="400"/>
      <c r="L56" s="400"/>
      <c r="M56" s="400"/>
      <c r="N56" s="400"/>
      <c r="O56" s="400"/>
      <c r="P56" s="400"/>
      <c r="Q56" s="400"/>
      <c r="R56" s="400"/>
      <c r="S56" s="192"/>
    </row>
    <row r="57" spans="2:19" ht="12" customHeight="1" x14ac:dyDescent="0.25">
      <c r="D57" s="196"/>
      <c r="E57" s="196"/>
      <c r="F57" s="141"/>
      <c r="G57" s="212"/>
      <c r="H57" s="213"/>
      <c r="I57" s="152"/>
      <c r="J57" s="162"/>
      <c r="K57" s="180"/>
      <c r="L57" s="162"/>
      <c r="M57" s="152"/>
      <c r="N57" s="152"/>
      <c r="O57" s="152"/>
      <c r="P57" s="152"/>
      <c r="Q57" s="152"/>
      <c r="R57" s="153"/>
    </row>
    <row r="58" spans="2:19" ht="11.1" customHeight="1" x14ac:dyDescent="0.25">
      <c r="D58" s="113"/>
      <c r="E58" s="113"/>
      <c r="F58" s="214"/>
      <c r="G58" s="212"/>
      <c r="H58" s="213"/>
      <c r="I58" s="215"/>
      <c r="J58" s="162"/>
      <c r="K58" s="162"/>
      <c r="L58" s="162"/>
      <c r="M58" s="215"/>
      <c r="N58" s="215"/>
      <c r="O58" s="215"/>
      <c r="P58" s="215"/>
      <c r="Q58" s="215"/>
      <c r="R58" s="193"/>
      <c r="S58" s="192"/>
    </row>
    <row r="59" spans="2:19" ht="12" customHeight="1" x14ac:dyDescent="0.25">
      <c r="D59" s="195"/>
      <c r="E59" s="195"/>
      <c r="F59" s="216"/>
      <c r="G59" s="217"/>
      <c r="H59" s="218"/>
      <c r="I59" s="180"/>
      <c r="J59" s="180"/>
      <c r="K59" s="180"/>
      <c r="L59" s="180"/>
      <c r="M59" s="180"/>
      <c r="N59" s="180"/>
      <c r="O59" s="182"/>
      <c r="P59" s="182"/>
      <c r="Q59" s="183"/>
      <c r="R59" s="153"/>
    </row>
    <row r="60" spans="2:19" ht="12" customHeight="1" x14ac:dyDescent="0.25">
      <c r="D60" s="196"/>
      <c r="E60" s="196"/>
      <c r="F60" s="141"/>
      <c r="G60" s="212"/>
      <c r="H60" s="213"/>
      <c r="I60" s="215"/>
      <c r="J60" s="162"/>
      <c r="K60" s="180"/>
      <c r="L60" s="162"/>
      <c r="M60" s="180"/>
      <c r="N60" s="152"/>
      <c r="O60" s="215"/>
      <c r="P60" s="152"/>
      <c r="Q60" s="180"/>
      <c r="R60" s="153"/>
    </row>
    <row r="61" spans="2:19" ht="11.1" customHeight="1" x14ac:dyDescent="0.25">
      <c r="D61" s="113"/>
      <c r="E61" s="113"/>
      <c r="F61" s="214"/>
      <c r="G61" s="212"/>
      <c r="H61" s="213"/>
      <c r="I61" s="215"/>
      <c r="J61" s="162"/>
      <c r="K61" s="162"/>
      <c r="L61" s="162"/>
      <c r="M61" s="215"/>
      <c r="N61" s="215"/>
      <c r="O61" s="215"/>
      <c r="P61" s="215"/>
      <c r="Q61" s="215"/>
      <c r="R61" s="193"/>
      <c r="S61" s="192"/>
    </row>
    <row r="62" spans="2:19" ht="12" customHeight="1" x14ac:dyDescent="0.25">
      <c r="D62" s="194"/>
      <c r="E62" s="194"/>
      <c r="F62" s="216"/>
      <c r="G62" s="217"/>
      <c r="H62" s="218"/>
      <c r="I62" s="180"/>
      <c r="J62" s="180"/>
      <c r="K62" s="180"/>
      <c r="L62" s="180"/>
      <c r="M62" s="180"/>
      <c r="N62" s="180"/>
      <c r="O62" s="180"/>
      <c r="P62" s="180"/>
      <c r="Q62" s="181"/>
      <c r="R62" s="153"/>
    </row>
    <row r="63" spans="2:19" ht="12" customHeight="1" x14ac:dyDescent="0.25">
      <c r="D63" s="161"/>
      <c r="E63" s="161"/>
      <c r="F63" s="141"/>
      <c r="G63" s="212"/>
      <c r="H63" s="213"/>
      <c r="I63" s="215"/>
      <c r="J63" s="162"/>
      <c r="K63" s="215"/>
      <c r="L63" s="162"/>
      <c r="M63" s="215"/>
      <c r="N63" s="152"/>
      <c r="O63" s="215"/>
      <c r="P63" s="152"/>
      <c r="Q63" s="215"/>
      <c r="R63" s="153"/>
    </row>
    <row r="64" spans="2:19" ht="11.1" customHeight="1" x14ac:dyDescent="0.25">
      <c r="D64" s="118"/>
      <c r="E64" s="118"/>
      <c r="F64" s="214"/>
      <c r="G64" s="212"/>
      <c r="H64" s="213"/>
      <c r="I64" s="215"/>
      <c r="J64" s="162"/>
      <c r="K64" s="162"/>
      <c r="L64" s="162"/>
      <c r="M64" s="215"/>
      <c r="N64" s="215"/>
      <c r="O64" s="215"/>
      <c r="P64" s="215"/>
      <c r="Q64" s="215"/>
      <c r="R64" s="193"/>
      <c r="S64" s="192"/>
    </row>
    <row r="65" spans="4:19" ht="12" customHeight="1" x14ac:dyDescent="0.25">
      <c r="D65" s="194"/>
      <c r="E65" s="194"/>
      <c r="F65" s="216"/>
      <c r="G65" s="217"/>
      <c r="H65" s="219"/>
      <c r="I65" s="180"/>
      <c r="J65" s="180"/>
      <c r="K65" s="180"/>
      <c r="L65" s="180"/>
      <c r="M65" s="180"/>
      <c r="N65" s="180"/>
      <c r="O65" s="180"/>
      <c r="P65" s="180"/>
      <c r="Q65" s="181"/>
      <c r="R65" s="160"/>
    </row>
    <row r="66" spans="4:19" ht="12" customHeight="1" x14ac:dyDescent="0.25">
      <c r="D66" s="161"/>
      <c r="E66" s="161"/>
      <c r="F66" s="141"/>
      <c r="G66" s="212"/>
      <c r="H66" s="210"/>
      <c r="I66" s="220"/>
      <c r="J66" s="162"/>
      <c r="K66" s="180"/>
      <c r="L66" s="162"/>
      <c r="M66" s="220"/>
      <c r="N66" s="220"/>
      <c r="O66" s="220"/>
      <c r="P66" s="220"/>
      <c r="Q66" s="181"/>
      <c r="R66" s="160"/>
    </row>
    <row r="67" spans="4:19" ht="11.1" customHeight="1" x14ac:dyDescent="0.25">
      <c r="D67" s="118"/>
      <c r="E67" s="118"/>
      <c r="F67" s="214"/>
      <c r="G67" s="212"/>
      <c r="H67" s="210"/>
      <c r="I67" s="157"/>
      <c r="J67" s="162"/>
      <c r="K67" s="162"/>
      <c r="L67" s="162"/>
      <c r="M67" s="157"/>
      <c r="N67" s="157"/>
      <c r="O67" s="157"/>
      <c r="P67" s="157"/>
      <c r="Q67" s="157"/>
      <c r="R67" s="158"/>
      <c r="S67" s="159"/>
    </row>
    <row r="68" spans="4:19" ht="12" customHeight="1" x14ac:dyDescent="0.25">
      <c r="D68" s="195"/>
      <c r="E68" s="195"/>
      <c r="F68" s="216"/>
      <c r="G68" s="217"/>
      <c r="H68" s="219"/>
      <c r="I68" s="180"/>
      <c r="J68" s="180"/>
      <c r="K68" s="180"/>
      <c r="L68" s="180"/>
      <c r="M68" s="180"/>
      <c r="N68" s="180"/>
      <c r="O68" s="182"/>
      <c r="P68" s="182"/>
      <c r="Q68" s="183"/>
      <c r="R68" s="158"/>
      <c r="S68" s="159"/>
    </row>
    <row r="69" spans="4:19" ht="12" customHeight="1" x14ac:dyDescent="0.25">
      <c r="D69" s="196"/>
      <c r="E69" s="196"/>
      <c r="F69" s="141"/>
      <c r="G69" s="212"/>
      <c r="H69" s="210"/>
      <c r="I69" s="220"/>
      <c r="J69" s="162"/>
      <c r="K69" s="180"/>
      <c r="L69" s="162"/>
      <c r="M69" s="180"/>
      <c r="N69" s="156"/>
      <c r="O69" s="220"/>
      <c r="P69" s="220"/>
      <c r="Q69" s="220"/>
      <c r="R69" s="158"/>
      <c r="S69" s="159"/>
    </row>
    <row r="70" spans="4:19" ht="11.1" customHeight="1" x14ac:dyDescent="0.25">
      <c r="D70" s="221"/>
      <c r="E70" s="221"/>
      <c r="F70" s="214"/>
      <c r="G70" s="212"/>
      <c r="H70" s="210"/>
      <c r="I70" s="215"/>
      <c r="J70" s="162"/>
      <c r="K70" s="162"/>
      <c r="L70" s="162"/>
      <c r="M70" s="222"/>
      <c r="N70" s="215"/>
      <c r="O70" s="215"/>
      <c r="P70" s="215"/>
      <c r="Q70" s="215"/>
      <c r="R70" s="158"/>
      <c r="S70" s="159"/>
    </row>
    <row r="71" spans="4:19" ht="12" customHeight="1" x14ac:dyDescent="0.25">
      <c r="D71" s="194"/>
      <c r="E71" s="194"/>
      <c r="F71" s="216"/>
      <c r="G71" s="217"/>
      <c r="H71" s="218"/>
      <c r="I71" s="180"/>
      <c r="J71" s="180"/>
      <c r="K71" s="180"/>
      <c r="L71" s="180"/>
      <c r="M71" s="180"/>
      <c r="N71" s="180"/>
      <c r="O71" s="182"/>
      <c r="P71" s="182"/>
      <c r="Q71" s="183"/>
      <c r="R71" s="158"/>
      <c r="S71" s="159"/>
    </row>
    <row r="72" spans="4:19" ht="12" customHeight="1" x14ac:dyDescent="0.25">
      <c r="D72" s="161"/>
      <c r="E72" s="161"/>
      <c r="F72" s="141"/>
      <c r="G72" s="212"/>
      <c r="H72" s="213"/>
      <c r="I72" s="152"/>
      <c r="J72" s="162"/>
      <c r="K72" s="180"/>
      <c r="L72" s="162"/>
      <c r="M72" s="152"/>
      <c r="N72" s="149"/>
      <c r="O72" s="152"/>
      <c r="P72" s="152"/>
      <c r="Q72" s="180"/>
      <c r="R72" s="158"/>
      <c r="S72" s="159"/>
    </row>
    <row r="73" spans="4:19" ht="12" customHeight="1" x14ac:dyDescent="0.25">
      <c r="D73" s="118"/>
      <c r="E73" s="118"/>
      <c r="F73" s="214"/>
      <c r="G73" s="212"/>
      <c r="H73" s="210"/>
      <c r="I73" s="157"/>
      <c r="J73" s="162"/>
      <c r="K73" s="162"/>
      <c r="L73" s="162"/>
      <c r="M73" s="223"/>
      <c r="N73" s="157"/>
      <c r="O73" s="157"/>
      <c r="P73" s="157"/>
      <c r="Q73" s="157"/>
      <c r="R73" s="158"/>
      <c r="S73" s="159"/>
    </row>
    <row r="74" spans="4:19" ht="12" customHeight="1" x14ac:dyDescent="0.25">
      <c r="D74" s="194"/>
      <c r="E74" s="194"/>
      <c r="F74" s="216"/>
      <c r="G74" s="217"/>
      <c r="H74" s="218"/>
      <c r="I74" s="180"/>
      <c r="J74" s="180"/>
      <c r="K74" s="180"/>
      <c r="L74" s="180"/>
      <c r="M74" s="180"/>
      <c r="N74" s="180"/>
      <c r="O74" s="180"/>
      <c r="P74" s="180"/>
      <c r="Q74" s="181"/>
      <c r="R74" s="158"/>
      <c r="S74" s="159"/>
    </row>
    <row r="75" spans="4:19" ht="12" customHeight="1" x14ac:dyDescent="0.25">
      <c r="D75" s="161"/>
      <c r="E75" s="161"/>
      <c r="F75" s="141"/>
      <c r="G75" s="212"/>
      <c r="H75" s="213"/>
      <c r="I75" s="152"/>
      <c r="J75" s="162"/>
      <c r="K75" s="180"/>
      <c r="L75" s="162"/>
      <c r="M75" s="180"/>
      <c r="N75" s="149"/>
      <c r="O75" s="152"/>
      <c r="P75" s="152"/>
      <c r="Q75" s="180"/>
      <c r="R75" s="158"/>
      <c r="S75" s="159"/>
    </row>
    <row r="76" spans="4:19" ht="12" customHeight="1" x14ac:dyDescent="0.25">
      <c r="D76" s="118"/>
      <c r="E76" s="118"/>
      <c r="F76" s="214"/>
      <c r="G76" s="212"/>
      <c r="H76" s="210"/>
      <c r="I76" s="157"/>
      <c r="J76" s="162"/>
      <c r="K76" s="162"/>
      <c r="L76" s="162"/>
      <c r="M76" s="157"/>
      <c r="N76" s="157"/>
      <c r="O76" s="157"/>
      <c r="P76" s="157"/>
      <c r="Q76" s="157"/>
      <c r="R76" s="158"/>
      <c r="S76" s="159"/>
    </row>
    <row r="77" spans="4:19" ht="12" customHeight="1" x14ac:dyDescent="0.25">
      <c r="D77" s="194"/>
      <c r="E77" s="194"/>
      <c r="F77" s="216"/>
      <c r="G77" s="217"/>
      <c r="H77" s="24"/>
      <c r="I77" s="181"/>
      <c r="J77" s="181"/>
      <c r="K77" s="181"/>
      <c r="L77" s="181"/>
      <c r="M77" s="181"/>
      <c r="N77" s="181"/>
      <c r="O77" s="181"/>
      <c r="P77" s="181"/>
      <c r="Q77" s="181"/>
      <c r="R77" s="158"/>
      <c r="S77" s="159"/>
    </row>
    <row r="78" spans="4:19" ht="12" customHeight="1" x14ac:dyDescent="0.25">
      <c r="D78" s="161"/>
      <c r="E78" s="161"/>
      <c r="F78" s="141"/>
      <c r="G78" s="224"/>
      <c r="H78" s="24"/>
      <c r="I78" s="215"/>
      <c r="J78" s="205"/>
      <c r="K78" s="180"/>
      <c r="L78" s="205"/>
      <c r="M78" s="215"/>
      <c r="N78" s="204"/>
      <c r="O78" s="215"/>
      <c r="P78" s="204"/>
      <c r="Q78" s="180"/>
      <c r="R78" s="158"/>
      <c r="S78" s="159"/>
    </row>
    <row r="79" spans="4:19" ht="12" customHeight="1" x14ac:dyDescent="0.25">
      <c r="D79" s="161"/>
      <c r="E79" s="161"/>
      <c r="F79" s="225"/>
      <c r="G79" s="224"/>
      <c r="H79" s="24"/>
      <c r="I79" s="204"/>
      <c r="J79" s="205"/>
      <c r="K79" s="205"/>
      <c r="L79" s="205"/>
      <c r="M79" s="204"/>
      <c r="N79" s="204"/>
      <c r="O79" s="204"/>
      <c r="P79" s="204"/>
      <c r="Q79" s="204"/>
      <c r="R79" s="158"/>
      <c r="S79" s="159"/>
    </row>
    <row r="80" spans="4:19" ht="12" customHeight="1" x14ac:dyDescent="0.25">
      <c r="D80" s="226"/>
      <c r="E80" s="226"/>
      <c r="F80" s="216"/>
      <c r="G80" s="217"/>
      <c r="I80" s="180"/>
      <c r="J80" s="180"/>
      <c r="K80" s="180"/>
      <c r="L80" s="180"/>
      <c r="M80" s="180"/>
      <c r="N80" s="180"/>
      <c r="O80" s="180"/>
      <c r="P80" s="180"/>
      <c r="Q80" s="181"/>
      <c r="R80" s="153"/>
    </row>
    <row r="81" spans="3:19" ht="12" customHeight="1" x14ac:dyDescent="0.25">
      <c r="D81" s="161"/>
      <c r="E81" s="161"/>
      <c r="F81" s="141"/>
      <c r="G81" s="212"/>
      <c r="H81" s="227"/>
      <c r="I81" s="180"/>
      <c r="J81" s="162"/>
      <c r="K81" s="180"/>
      <c r="L81" s="162"/>
      <c r="M81" s="180"/>
      <c r="N81" s="215"/>
      <c r="O81" s="215"/>
      <c r="P81" s="215"/>
      <c r="Q81" s="180"/>
      <c r="R81" s="193"/>
      <c r="S81" s="192"/>
    </row>
    <row r="82" spans="3:19" ht="12" customHeight="1" x14ac:dyDescent="0.25">
      <c r="D82" s="161"/>
      <c r="E82" s="161"/>
      <c r="F82" s="216"/>
      <c r="G82" s="224"/>
      <c r="H82" s="24"/>
      <c r="I82" s="228"/>
      <c r="J82" s="162"/>
      <c r="K82" s="162"/>
      <c r="L82" s="162"/>
      <c r="M82" s="229"/>
      <c r="N82" s="157"/>
      <c r="O82" s="230"/>
      <c r="P82" s="157"/>
      <c r="Q82" s="231"/>
      <c r="R82" s="158"/>
      <c r="S82" s="159"/>
    </row>
    <row r="83" spans="3:19" ht="12" customHeight="1" x14ac:dyDescent="0.25">
      <c r="D83" s="194"/>
      <c r="E83" s="194"/>
      <c r="F83" s="216"/>
      <c r="G83" s="217"/>
      <c r="I83" s="180"/>
      <c r="J83" s="180"/>
      <c r="K83" s="180"/>
      <c r="L83" s="180"/>
      <c r="M83" s="180"/>
      <c r="N83" s="180"/>
      <c r="O83" s="182"/>
      <c r="P83" s="182"/>
      <c r="Q83" s="183"/>
      <c r="R83" s="158"/>
      <c r="S83" s="159"/>
    </row>
    <row r="84" spans="3:19" ht="12" customHeight="1" x14ac:dyDescent="0.25">
      <c r="D84" s="118"/>
      <c r="E84" s="118"/>
      <c r="F84" s="141"/>
      <c r="G84" s="142"/>
      <c r="H84" s="210"/>
      <c r="I84" s="211"/>
      <c r="M84" s="211"/>
      <c r="N84" s="211"/>
      <c r="O84" s="211"/>
      <c r="P84" s="211"/>
      <c r="Q84" s="211"/>
      <c r="R84" s="158"/>
      <c r="S84" s="159"/>
    </row>
    <row r="85" spans="3:19" ht="12" customHeight="1" x14ac:dyDescent="0.25">
      <c r="D85" s="118"/>
      <c r="E85" s="118"/>
      <c r="F85" s="141"/>
      <c r="G85" s="142"/>
      <c r="H85" s="210"/>
      <c r="I85" s="211"/>
      <c r="M85" s="211"/>
      <c r="N85" s="211"/>
      <c r="O85" s="211"/>
      <c r="P85" s="211"/>
      <c r="Q85" s="211"/>
      <c r="R85" s="158"/>
      <c r="S85" s="159"/>
    </row>
    <row r="86" spans="3:19" ht="12" customHeight="1" x14ac:dyDescent="0.25">
      <c r="D86" s="118"/>
      <c r="E86" s="118"/>
      <c r="F86" s="141"/>
      <c r="G86" s="142"/>
      <c r="H86" s="210"/>
      <c r="I86" s="211"/>
      <c r="M86" s="211"/>
      <c r="N86" s="211"/>
      <c r="O86" s="211"/>
      <c r="P86" s="211"/>
      <c r="Q86" s="211"/>
      <c r="R86" s="158"/>
      <c r="S86" s="159"/>
    </row>
    <row r="87" spans="3:19" ht="12" customHeight="1" x14ac:dyDescent="0.25">
      <c r="D87" s="118"/>
      <c r="E87" s="118"/>
      <c r="F87" s="141"/>
      <c r="G87" s="142"/>
      <c r="H87" s="210"/>
      <c r="I87" s="211"/>
      <c r="M87" s="211"/>
      <c r="N87" s="211"/>
      <c r="O87" s="211"/>
      <c r="P87" s="211"/>
      <c r="Q87" s="211"/>
      <c r="R87" s="158"/>
      <c r="S87" s="159"/>
    </row>
    <row r="88" spans="3:19" ht="12" customHeight="1" x14ac:dyDescent="0.25">
      <c r="D88" s="118"/>
      <c r="E88" s="118"/>
      <c r="F88" s="141"/>
      <c r="G88" s="142"/>
      <c r="H88" s="210"/>
      <c r="I88" s="211"/>
      <c r="M88" s="211"/>
      <c r="N88" s="211"/>
      <c r="O88" s="211"/>
      <c r="P88" s="211"/>
      <c r="Q88" s="211"/>
      <c r="R88" s="158"/>
      <c r="S88" s="159"/>
    </row>
    <row r="89" spans="3:19" ht="12" customHeight="1" x14ac:dyDescent="0.25">
      <c r="D89" s="118"/>
      <c r="E89" s="118"/>
      <c r="F89" s="141"/>
      <c r="G89" s="142"/>
      <c r="H89" s="210"/>
      <c r="I89" s="210"/>
      <c r="M89" s="210"/>
      <c r="N89" s="210"/>
      <c r="O89" s="210"/>
      <c r="P89" s="210"/>
      <c r="Q89" s="210"/>
      <c r="R89" s="160"/>
    </row>
    <row r="90" spans="3:19" ht="12" customHeight="1" x14ac:dyDescent="0.25">
      <c r="C90" s="161"/>
      <c r="D90" s="161"/>
      <c r="E90" s="161"/>
      <c r="F90" s="232"/>
      <c r="R90" s="153"/>
    </row>
    <row r="91" spans="3:19" ht="12.75" customHeight="1" x14ac:dyDescent="0.25">
      <c r="C91" s="161"/>
      <c r="D91" s="161"/>
      <c r="E91" s="161"/>
      <c r="F91" s="232"/>
      <c r="R91" s="153"/>
    </row>
    <row r="92" spans="3:19" ht="18" customHeight="1" x14ac:dyDescent="0.25">
      <c r="C92" s="161"/>
      <c r="D92" s="161"/>
      <c r="E92" s="161"/>
      <c r="F92" s="232"/>
      <c r="R92" s="153"/>
    </row>
  </sheetData>
  <mergeCells count="25">
    <mergeCell ref="C29:D29"/>
    <mergeCell ref="B2:R2"/>
    <mergeCell ref="B3:R3"/>
    <mergeCell ref="C6:D7"/>
    <mergeCell ref="F6:F7"/>
    <mergeCell ref="I6:I11"/>
    <mergeCell ref="K6:K13"/>
    <mergeCell ref="M6:M13"/>
    <mergeCell ref="O6:O13"/>
    <mergeCell ref="Q6:Q13"/>
    <mergeCell ref="C17:D18"/>
    <mergeCell ref="C22:D23"/>
    <mergeCell ref="C25:D25"/>
    <mergeCell ref="C26:D26"/>
    <mergeCell ref="C28:D28"/>
    <mergeCell ref="D47:D48"/>
    <mergeCell ref="D50:D51"/>
    <mergeCell ref="B55:R55"/>
    <mergeCell ref="B56:R56"/>
    <mergeCell ref="C31:D31"/>
    <mergeCell ref="C32:D32"/>
    <mergeCell ref="C34:D34"/>
    <mergeCell ref="C35:D35"/>
    <mergeCell ref="D37:D40"/>
    <mergeCell ref="D42:D45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20DDC-6A85-464D-9FE0-35AFF49330C8}">
  <sheetPr>
    <tabColor rgb="FFFFC000"/>
  </sheetPr>
  <dimension ref="B1:X56"/>
  <sheetViews>
    <sheetView topLeftCell="A10" zoomScale="85" zoomScaleNormal="85" zoomScaleSheetLayoutView="85" workbookViewId="0">
      <selection activeCell="F13" sqref="F13"/>
    </sheetView>
  </sheetViews>
  <sheetFormatPr defaultColWidth="8.85546875" defaultRowHeight="15" x14ac:dyDescent="0.25"/>
  <cols>
    <col min="1" max="1" width="9.140625" style="121" customWidth="1"/>
    <col min="2" max="2" width="1.140625" style="3" customWidth="1"/>
    <col min="3" max="3" width="2" style="3" customWidth="1"/>
    <col min="4" max="4" width="32" style="3" customWidth="1"/>
    <col min="5" max="5" width="4.140625" style="3" customWidth="1"/>
    <col min="6" max="6" width="10.7109375" style="3" customWidth="1"/>
    <col min="7" max="7" width="5.85546875" style="3" customWidth="1"/>
    <col min="8" max="8" width="1.7109375" style="3" customWidth="1"/>
    <col min="9" max="9" width="13.5703125" style="3" customWidth="1"/>
    <col min="10" max="10" width="1.7109375" style="3" customWidth="1"/>
    <col min="11" max="11" width="13.7109375" style="3" customWidth="1"/>
    <col min="12" max="12" width="1.7109375" style="3" customWidth="1"/>
    <col min="13" max="13" width="15.42578125" style="3" customWidth="1"/>
    <col min="14" max="14" width="1.7109375" style="3" customWidth="1"/>
    <col min="15" max="15" width="13.28515625" style="3" customWidth="1"/>
    <col min="16" max="16" width="1.7109375" style="3" customWidth="1"/>
    <col min="17" max="17" width="16.7109375" style="3" customWidth="1"/>
    <col min="18" max="18" width="4.85546875" style="121" customWidth="1"/>
    <col min="19" max="19" width="5.28515625" style="121" customWidth="1"/>
    <col min="20" max="20" width="7.5703125" style="233" bestFit="1" customWidth="1"/>
    <col min="21" max="21" width="10.7109375" style="121" bestFit="1" customWidth="1"/>
    <col min="22" max="22" width="1.42578125" style="121" customWidth="1"/>
    <col min="23" max="23" width="9.85546875" style="121" bestFit="1" customWidth="1"/>
    <col min="24" max="16384" width="8.85546875" style="121"/>
  </cols>
  <sheetData>
    <row r="1" spans="2:20" ht="10.5" customHeight="1" x14ac:dyDescent="0.25"/>
    <row r="2" spans="2:20" ht="12" customHeight="1" x14ac:dyDescent="0.25">
      <c r="B2" s="404" t="s">
        <v>67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</row>
    <row r="3" spans="2:20" ht="12" customHeight="1" x14ac:dyDescent="0.25">
      <c r="B3" s="400" t="s">
        <v>68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2:20" ht="10.15" customHeight="1" thickBot="1" x14ac:dyDescent="0.3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2:20" ht="6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23"/>
    </row>
    <row r="6" spans="2:20" ht="12" customHeight="1" x14ac:dyDescent="0.25">
      <c r="B6" s="2"/>
      <c r="C6" s="405" t="s">
        <v>2</v>
      </c>
      <c r="D6" s="405"/>
      <c r="E6" s="119"/>
      <c r="F6" s="406" t="s">
        <v>23</v>
      </c>
      <c r="G6" s="88"/>
      <c r="H6" s="88"/>
      <c r="I6" s="409" t="s">
        <v>24</v>
      </c>
      <c r="J6" s="4"/>
      <c r="K6" s="409" t="s">
        <v>25</v>
      </c>
      <c r="L6" s="4"/>
      <c r="M6" s="409" t="s">
        <v>26</v>
      </c>
      <c r="N6" s="4"/>
      <c r="O6" s="409" t="s">
        <v>55</v>
      </c>
      <c r="P6" s="4"/>
      <c r="Q6" s="409" t="s">
        <v>28</v>
      </c>
      <c r="R6" s="4"/>
    </row>
    <row r="7" spans="2:20" ht="12" customHeight="1" x14ac:dyDescent="0.25">
      <c r="B7" s="2"/>
      <c r="C7" s="405"/>
      <c r="D7" s="405"/>
      <c r="E7" s="119"/>
      <c r="F7" s="406"/>
      <c r="G7" s="88"/>
      <c r="H7" s="88"/>
      <c r="I7" s="409"/>
      <c r="J7" s="4"/>
      <c r="K7" s="409"/>
      <c r="L7" s="4"/>
      <c r="M7" s="409"/>
      <c r="N7" s="4"/>
      <c r="O7" s="409"/>
      <c r="P7" s="4"/>
      <c r="Q7" s="409"/>
      <c r="R7" s="4"/>
    </row>
    <row r="8" spans="2:20" ht="12" customHeight="1" x14ac:dyDescent="0.25">
      <c r="B8" s="2"/>
      <c r="C8" s="119"/>
      <c r="D8" s="119"/>
      <c r="E8" s="119"/>
      <c r="F8" s="120"/>
      <c r="G8" s="88"/>
      <c r="H8" s="88"/>
      <c r="I8" s="409"/>
      <c r="J8" s="4"/>
      <c r="K8" s="409"/>
      <c r="L8" s="4"/>
      <c r="M8" s="409"/>
      <c r="N8" s="4"/>
      <c r="O8" s="409"/>
      <c r="P8" s="4"/>
      <c r="Q8" s="409"/>
      <c r="R8" s="4"/>
    </row>
    <row r="9" spans="2:20" ht="12" customHeight="1" x14ac:dyDescent="0.25">
      <c r="B9" s="2"/>
      <c r="C9" s="119"/>
      <c r="D9" s="119"/>
      <c r="E9" s="119"/>
      <c r="F9" s="120"/>
      <c r="G9" s="88"/>
      <c r="H9" s="88"/>
      <c r="I9" s="409"/>
      <c r="J9" s="4"/>
      <c r="K9" s="409"/>
      <c r="L9" s="4"/>
      <c r="M9" s="409"/>
      <c r="N9" s="4"/>
      <c r="O9" s="409"/>
      <c r="P9" s="4"/>
      <c r="Q9" s="409"/>
      <c r="R9" s="4"/>
    </row>
    <row r="10" spans="2:20" ht="12" customHeight="1" x14ac:dyDescent="0.25">
      <c r="B10" s="2"/>
      <c r="C10" s="119"/>
      <c r="D10" s="119"/>
      <c r="E10" s="119"/>
      <c r="F10" s="120"/>
      <c r="G10" s="88"/>
      <c r="H10" s="88"/>
      <c r="I10" s="409"/>
      <c r="J10" s="4"/>
      <c r="K10" s="409"/>
      <c r="L10" s="4"/>
      <c r="M10" s="409"/>
      <c r="N10" s="4"/>
      <c r="O10" s="409"/>
      <c r="P10" s="4"/>
      <c r="Q10" s="409"/>
      <c r="R10" s="4"/>
    </row>
    <row r="11" spans="2:20" ht="12" customHeight="1" x14ac:dyDescent="0.25">
      <c r="B11" s="2"/>
      <c r="C11" s="119"/>
      <c r="D11" s="119"/>
      <c r="E11" s="119"/>
      <c r="F11" s="120"/>
      <c r="G11" s="88"/>
      <c r="H11" s="88"/>
      <c r="I11" s="409"/>
      <c r="J11" s="4"/>
      <c r="K11" s="409"/>
      <c r="L11" s="4"/>
      <c r="M11" s="409"/>
      <c r="N11" s="4"/>
      <c r="O11" s="409"/>
      <c r="P11" s="4"/>
      <c r="Q11" s="409"/>
      <c r="R11" s="4"/>
    </row>
    <row r="12" spans="2:20" ht="12" customHeight="1" x14ac:dyDescent="0.25">
      <c r="B12" s="2"/>
      <c r="C12" s="119"/>
      <c r="D12" s="119"/>
      <c r="E12" s="119"/>
      <c r="F12" s="120"/>
      <c r="G12" s="88"/>
      <c r="H12" s="88"/>
      <c r="I12" s="4"/>
      <c r="J12" s="4"/>
      <c r="K12" s="409"/>
      <c r="L12" s="4"/>
      <c r="M12" s="409"/>
      <c r="N12" s="4"/>
      <c r="O12" s="409"/>
      <c r="P12" s="4"/>
      <c r="Q12" s="409"/>
      <c r="R12" s="4"/>
    </row>
    <row r="13" spans="2:20" ht="12" customHeight="1" x14ac:dyDescent="0.25">
      <c r="B13" s="2"/>
      <c r="C13" s="119"/>
      <c r="D13" s="119"/>
      <c r="E13" s="119"/>
      <c r="F13" s="120"/>
      <c r="G13" s="88"/>
      <c r="H13" s="88"/>
      <c r="I13" s="4"/>
      <c r="J13" s="4"/>
      <c r="K13" s="409"/>
      <c r="L13" s="4"/>
      <c r="M13" s="409"/>
      <c r="N13" s="4"/>
      <c r="O13" s="409"/>
      <c r="P13" s="4"/>
      <c r="Q13" s="409"/>
      <c r="R13" s="4"/>
    </row>
    <row r="14" spans="2:20" ht="16.5" customHeight="1" x14ac:dyDescent="0.25">
      <c r="B14" s="2"/>
      <c r="C14" s="124"/>
      <c r="D14" s="124"/>
      <c r="E14" s="124"/>
      <c r="F14" s="125" t="s">
        <v>29</v>
      </c>
      <c r="G14" s="125" t="s">
        <v>1</v>
      </c>
      <c r="H14" s="126"/>
      <c r="I14" s="125" t="s">
        <v>29</v>
      </c>
      <c r="J14" s="125"/>
      <c r="K14" s="125" t="s">
        <v>29</v>
      </c>
      <c r="L14" s="125"/>
      <c r="M14" s="125" t="s">
        <v>29</v>
      </c>
      <c r="N14" s="125"/>
      <c r="O14" s="125" t="s">
        <v>29</v>
      </c>
      <c r="P14" s="125"/>
      <c r="Q14" s="125" t="s">
        <v>29</v>
      </c>
      <c r="R14" s="127"/>
    </row>
    <row r="15" spans="2:20" ht="6" customHeight="1" thickBot="1" x14ac:dyDescent="0.3">
      <c r="B15" s="128"/>
      <c r="C15" s="129"/>
      <c r="D15" s="129"/>
      <c r="E15" s="129"/>
      <c r="F15" s="130"/>
      <c r="G15" s="131"/>
      <c r="H15" s="131"/>
      <c r="I15" s="130"/>
      <c r="J15" s="130"/>
      <c r="K15" s="130"/>
      <c r="L15" s="130"/>
      <c r="M15" s="130"/>
      <c r="N15" s="130"/>
      <c r="O15" s="130"/>
      <c r="P15" s="130"/>
      <c r="Q15" s="130"/>
      <c r="R15" s="127"/>
    </row>
    <row r="16" spans="2:20" ht="6" customHeight="1" x14ac:dyDescent="0.25">
      <c r="C16" s="132"/>
      <c r="D16" s="132"/>
      <c r="E16" s="132"/>
      <c r="F16" s="7"/>
      <c r="G16" s="133"/>
      <c r="H16" s="133"/>
      <c r="I16" s="7"/>
      <c r="J16" s="7"/>
      <c r="K16" s="7"/>
      <c r="L16" s="7"/>
      <c r="M16" s="7"/>
      <c r="N16" s="7"/>
      <c r="O16" s="7"/>
      <c r="P16" s="7"/>
      <c r="Q16" s="7"/>
      <c r="R16" s="133"/>
      <c r="T16" s="234"/>
    </row>
    <row r="17" spans="2:24" ht="10.9" customHeight="1" x14ac:dyDescent="0.25">
      <c r="C17" s="398" t="s">
        <v>3</v>
      </c>
      <c r="D17" s="398"/>
      <c r="E17" s="116"/>
      <c r="F17" s="235">
        <f>F22+F25+F28+F31+F34</f>
        <v>713350.41037406377</v>
      </c>
      <c r="G17" s="236">
        <f>F17/F17*100</f>
        <v>100</v>
      </c>
      <c r="H17" s="59"/>
      <c r="I17" s="235">
        <f>I22+I25+I28+I31+I34</f>
        <v>615427.63759966998</v>
      </c>
      <c r="J17" s="235"/>
      <c r="K17" s="235">
        <f>K22+K25+K28+K31+K34</f>
        <v>4006.8229842627961</v>
      </c>
      <c r="L17" s="235"/>
      <c r="M17" s="235">
        <f>M22+M25+M28+M31+M34</f>
        <v>16487.684636370897</v>
      </c>
      <c r="N17" s="235"/>
      <c r="O17" s="235">
        <f>O22+O25+O28+O31+O34</f>
        <v>75885.830359527143</v>
      </c>
      <c r="P17" s="235"/>
      <c r="Q17" s="235">
        <f>Q22+Q25+Q28+Q31+Q34</f>
        <v>1542.434794232925</v>
      </c>
      <c r="R17" s="139"/>
    </row>
    <row r="18" spans="2:24" ht="10.9" customHeight="1" x14ac:dyDescent="0.25">
      <c r="C18" s="398"/>
      <c r="D18" s="398"/>
      <c r="E18" s="116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39"/>
    </row>
    <row r="19" spans="2:24" ht="10.9" customHeight="1" x14ac:dyDescent="0.25">
      <c r="C19" s="140" t="s">
        <v>1</v>
      </c>
      <c r="D19" s="140"/>
      <c r="E19" s="140"/>
      <c r="F19" s="172">
        <f>F17/F17*100</f>
        <v>100</v>
      </c>
      <c r="G19" s="136"/>
      <c r="H19" s="173"/>
      <c r="I19" s="172">
        <f>I17/F17*100</f>
        <v>86.272837114785503</v>
      </c>
      <c r="J19" s="172"/>
      <c r="K19" s="172">
        <f>K17/F17*100</f>
        <v>0.56169070992217063</v>
      </c>
      <c r="L19" s="172"/>
      <c r="M19" s="172">
        <f>M17/F17*100</f>
        <v>2.3113023272426734</v>
      </c>
      <c r="N19" s="172"/>
      <c r="O19" s="172">
        <f>O17/F17*100</f>
        <v>10.637945847642316</v>
      </c>
      <c r="P19" s="172"/>
      <c r="Q19" s="172">
        <f>Q17/F17*100</f>
        <v>0.21622400040733269</v>
      </c>
      <c r="R19" s="7"/>
    </row>
    <row r="20" spans="2:24" ht="6" customHeight="1" thickBot="1" x14ac:dyDescent="0.3">
      <c r="B20" s="75"/>
      <c r="C20" s="143"/>
      <c r="D20" s="143"/>
      <c r="E20" s="143"/>
      <c r="F20" s="174"/>
      <c r="G20" s="175"/>
      <c r="H20" s="176"/>
      <c r="I20" s="174"/>
      <c r="J20" s="174"/>
      <c r="K20" s="174"/>
      <c r="L20" s="174"/>
      <c r="M20" s="174"/>
      <c r="N20" s="174"/>
      <c r="O20" s="174"/>
      <c r="P20" s="174"/>
      <c r="Q20" s="174"/>
      <c r="R20" s="7"/>
    </row>
    <row r="21" spans="2:24" ht="6" customHeight="1" x14ac:dyDescent="0.25">
      <c r="C21" s="140"/>
      <c r="D21" s="140"/>
      <c r="E21" s="140"/>
      <c r="F21" s="172"/>
      <c r="G21" s="173"/>
      <c r="H21" s="173"/>
      <c r="I21" s="177"/>
      <c r="J21" s="177"/>
      <c r="K21" s="177"/>
      <c r="L21" s="177"/>
      <c r="M21" s="178"/>
      <c r="N21" s="178"/>
      <c r="O21" s="178"/>
      <c r="P21" s="178"/>
      <c r="Q21" s="178"/>
      <c r="R21" s="7"/>
    </row>
    <row r="22" spans="2:24" s="238" customFormat="1" ht="12" customHeight="1" x14ac:dyDescent="0.25">
      <c r="B22" s="167"/>
      <c r="C22" s="402" t="s">
        <v>19</v>
      </c>
      <c r="D22" s="402"/>
      <c r="E22" s="118"/>
      <c r="F22" s="187">
        <f>I22+K22+M22+O22+Q22</f>
        <v>12891.841528895247</v>
      </c>
      <c r="G22" s="39">
        <f>F22/$F$17*100</f>
        <v>1.8072242395059501</v>
      </c>
      <c r="H22" s="170"/>
      <c r="I22" s="191">
        <v>7759.2572596443424</v>
      </c>
      <c r="J22" s="59"/>
      <c r="K22" s="191">
        <v>526.54998426279599</v>
      </c>
      <c r="L22" s="59"/>
      <c r="M22" s="191">
        <v>789.45907276186233</v>
      </c>
      <c r="N22" s="59"/>
      <c r="O22" s="191">
        <v>3589.8327479063705</v>
      </c>
      <c r="P22" s="59"/>
      <c r="Q22" s="191">
        <v>226.74246431987737</v>
      </c>
      <c r="R22" s="237"/>
      <c r="T22" s="239"/>
    </row>
    <row r="23" spans="2:24" ht="12" customHeight="1" x14ac:dyDescent="0.25">
      <c r="C23" s="402"/>
      <c r="D23" s="402"/>
      <c r="E23" s="118"/>
      <c r="F23" s="187"/>
      <c r="G23" s="39"/>
      <c r="H23" s="170"/>
      <c r="I23" s="59"/>
      <c r="J23" s="59"/>
      <c r="K23" s="59"/>
      <c r="L23" s="59"/>
      <c r="M23" s="59"/>
      <c r="N23" s="59"/>
      <c r="O23" s="59"/>
      <c r="P23" s="59"/>
      <c r="Q23" s="59"/>
      <c r="R23" s="153"/>
      <c r="S23" s="192"/>
    </row>
    <row r="24" spans="2:24" ht="9.9499999999999993" customHeight="1" x14ac:dyDescent="0.25">
      <c r="C24" s="118"/>
      <c r="D24" s="118"/>
      <c r="E24" s="118"/>
      <c r="F24" s="187"/>
      <c r="G24" s="39"/>
      <c r="H24" s="170"/>
      <c r="I24" s="59"/>
      <c r="J24" s="59"/>
      <c r="K24" s="59"/>
      <c r="L24" s="59"/>
      <c r="M24" s="59"/>
      <c r="N24" s="59"/>
      <c r="O24" s="59"/>
      <c r="P24" s="59"/>
      <c r="Q24" s="59"/>
      <c r="R24" s="193"/>
      <c r="S24" s="192"/>
      <c r="T24" s="240"/>
    </row>
    <row r="25" spans="2:24" ht="12" customHeight="1" x14ac:dyDescent="0.25">
      <c r="C25" s="410" t="s">
        <v>56</v>
      </c>
      <c r="D25" s="410"/>
      <c r="E25" s="194"/>
      <c r="F25" s="187">
        <f>I25+K25+M25+O25+Q25</f>
        <v>13350.559000000001</v>
      </c>
      <c r="G25" s="39">
        <f>F25/$F$17*100</f>
        <v>1.871528887605082</v>
      </c>
      <c r="H25" s="170"/>
      <c r="I25" s="191">
        <v>7275.8829999999998</v>
      </c>
      <c r="J25" s="59"/>
      <c r="K25" s="191">
        <v>292.56</v>
      </c>
      <c r="L25" s="59"/>
      <c r="M25" s="191">
        <v>3715.1379999999999</v>
      </c>
      <c r="N25" s="59"/>
      <c r="O25" s="191">
        <v>2053.5279999999998</v>
      </c>
      <c r="P25" s="59"/>
      <c r="Q25" s="191">
        <v>13.45</v>
      </c>
      <c r="R25" s="153"/>
      <c r="T25" s="207"/>
    </row>
    <row r="26" spans="2:24" ht="12" customHeight="1" x14ac:dyDescent="0.25">
      <c r="C26" s="411" t="s">
        <v>57</v>
      </c>
      <c r="D26" s="411"/>
      <c r="E26" s="161"/>
      <c r="F26" s="187"/>
      <c r="G26" s="39"/>
      <c r="H26" s="170"/>
      <c r="I26" s="59"/>
      <c r="J26" s="59"/>
      <c r="K26" s="59"/>
      <c r="L26" s="59"/>
      <c r="M26" s="59"/>
      <c r="N26" s="59"/>
      <c r="O26" s="59"/>
      <c r="P26" s="59"/>
      <c r="Q26" s="59"/>
      <c r="R26" s="153"/>
      <c r="T26" s="207"/>
    </row>
    <row r="27" spans="2:24" ht="9.9499999999999993" customHeight="1" x14ac:dyDescent="0.25">
      <c r="C27" s="118"/>
      <c r="D27" s="118"/>
      <c r="E27" s="118"/>
      <c r="F27" s="187"/>
      <c r="G27" s="39"/>
      <c r="H27" s="170"/>
      <c r="I27" s="59"/>
      <c r="J27" s="59"/>
      <c r="K27" s="59"/>
      <c r="L27" s="59"/>
      <c r="M27" s="59"/>
      <c r="N27" s="59"/>
      <c r="O27" s="59"/>
      <c r="P27" s="59"/>
      <c r="Q27" s="59"/>
      <c r="R27" s="193"/>
      <c r="S27" s="192"/>
      <c r="T27" s="207"/>
      <c r="U27" s="207"/>
      <c r="V27" s="207"/>
      <c r="W27" s="207"/>
      <c r="X27" s="207"/>
    </row>
    <row r="28" spans="2:24" ht="12" customHeight="1" x14ac:dyDescent="0.25">
      <c r="C28" s="413" t="s">
        <v>58</v>
      </c>
      <c r="D28" s="413"/>
      <c r="E28" s="195"/>
      <c r="F28" s="187">
        <f>I28+K28+M28+O28+Q28</f>
        <v>527997.3013448288</v>
      </c>
      <c r="G28" s="39">
        <f>F28/$F$17*100</f>
        <v>74.016541333166089</v>
      </c>
      <c r="H28" s="170"/>
      <c r="I28" s="191">
        <v>474501.04046841094</v>
      </c>
      <c r="J28" s="59"/>
      <c r="K28" s="191">
        <v>2888.6559999999999</v>
      </c>
      <c r="L28" s="59"/>
      <c r="M28" s="191">
        <v>5901.0378997669313</v>
      </c>
      <c r="N28" s="59"/>
      <c r="O28" s="191">
        <v>43564.779599118752</v>
      </c>
      <c r="P28" s="59"/>
      <c r="Q28" s="191">
        <v>1141.7873775320952</v>
      </c>
      <c r="R28" s="153"/>
      <c r="T28" s="207"/>
      <c r="U28" s="207"/>
      <c r="V28" s="207"/>
      <c r="W28" s="207"/>
      <c r="X28" s="207"/>
    </row>
    <row r="29" spans="2:24" ht="12" customHeight="1" x14ac:dyDescent="0.25">
      <c r="C29" s="412" t="s">
        <v>59</v>
      </c>
      <c r="D29" s="412"/>
      <c r="E29" s="196"/>
      <c r="F29" s="187"/>
      <c r="G29" s="39"/>
      <c r="H29" s="170"/>
      <c r="I29" s="59"/>
      <c r="J29" s="59"/>
      <c r="K29" s="59"/>
      <c r="L29" s="59"/>
      <c r="M29" s="59"/>
      <c r="N29" s="59"/>
      <c r="O29" s="59"/>
      <c r="P29" s="59"/>
      <c r="Q29" s="59"/>
      <c r="R29" s="153"/>
      <c r="T29" s="207"/>
      <c r="U29" s="207"/>
      <c r="V29" s="207"/>
      <c r="W29" s="207"/>
      <c r="X29" s="207"/>
    </row>
    <row r="30" spans="2:24" ht="9.9499999999999993" customHeight="1" x14ac:dyDescent="0.25">
      <c r="C30" s="113"/>
      <c r="D30" s="113"/>
      <c r="E30" s="113"/>
      <c r="F30" s="187"/>
      <c r="G30" s="3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193"/>
      <c r="S30" s="192"/>
      <c r="T30" s="207"/>
      <c r="U30" s="207"/>
      <c r="V30" s="207"/>
      <c r="W30" s="207"/>
      <c r="X30" s="207"/>
    </row>
    <row r="31" spans="2:24" ht="12" customHeight="1" x14ac:dyDescent="0.25">
      <c r="C31" s="410" t="s">
        <v>60</v>
      </c>
      <c r="D31" s="410"/>
      <c r="E31" s="194"/>
      <c r="F31" s="187">
        <f>I31+K31+M31+O31+Q31</f>
        <v>21058.311972361593</v>
      </c>
      <c r="G31" s="39">
        <f>F31/$F$17*100</f>
        <v>2.9520291382911132</v>
      </c>
      <c r="H31" s="41"/>
      <c r="I31" s="191">
        <v>13669.872093636513</v>
      </c>
      <c r="J31" s="59"/>
      <c r="K31" s="191">
        <v>0</v>
      </c>
      <c r="L31" s="59"/>
      <c r="M31" s="191">
        <v>1283.9066638421034</v>
      </c>
      <c r="N31" s="59"/>
      <c r="O31" s="191">
        <v>5991.811262502024</v>
      </c>
      <c r="P31" s="59"/>
      <c r="Q31" s="191">
        <v>112.7219523809524</v>
      </c>
      <c r="R31" s="160"/>
    </row>
    <row r="32" spans="2:24" ht="12" customHeight="1" x14ac:dyDescent="0.25">
      <c r="C32" s="411" t="s">
        <v>61</v>
      </c>
      <c r="D32" s="411"/>
      <c r="E32" s="161"/>
      <c r="F32" s="197"/>
      <c r="G32" s="30"/>
      <c r="H32" s="198"/>
      <c r="I32" s="191"/>
      <c r="J32" s="59"/>
      <c r="K32" s="191"/>
      <c r="L32" s="59"/>
      <c r="M32" s="191"/>
      <c r="N32" s="59"/>
      <c r="O32" s="191"/>
      <c r="P32" s="59"/>
      <c r="Q32" s="191"/>
      <c r="R32" s="160"/>
      <c r="T32" s="207"/>
    </row>
    <row r="33" spans="3:24" ht="9.9499999999999993" customHeight="1" x14ac:dyDescent="0.25">
      <c r="C33" s="161"/>
      <c r="D33" s="161"/>
      <c r="E33" s="161"/>
      <c r="F33" s="197"/>
      <c r="G33" s="30"/>
      <c r="H33" s="198"/>
      <c r="I33" s="59"/>
      <c r="J33" s="59"/>
      <c r="K33" s="59"/>
      <c r="L33" s="59"/>
      <c r="M33" s="59"/>
      <c r="N33" s="59"/>
      <c r="O33" s="59"/>
      <c r="P33" s="59"/>
      <c r="Q33" s="59"/>
      <c r="R33" s="193"/>
      <c r="S33" s="192"/>
      <c r="T33" s="121"/>
    </row>
    <row r="34" spans="3:24" ht="12" customHeight="1" x14ac:dyDescent="0.25">
      <c r="C34" s="395" t="s">
        <v>62</v>
      </c>
      <c r="D34" s="395"/>
      <c r="E34" s="113"/>
      <c r="F34" s="187">
        <f>I34+K34+M34+O34+Q34</f>
        <v>138052.3965279781</v>
      </c>
      <c r="G34" s="39">
        <f>F34/$F$17*100</f>
        <v>19.352676401431765</v>
      </c>
      <c r="H34" s="200"/>
      <c r="I34" s="61">
        <f>I37+I42+I47+I50</f>
        <v>112221.58477797809</v>
      </c>
      <c r="J34" s="59"/>
      <c r="K34" s="61">
        <f>K37+K42+K47+K50</f>
        <v>299.05700000000002</v>
      </c>
      <c r="L34" s="59"/>
      <c r="M34" s="61">
        <f>M37+M42+M47+M50</f>
        <v>4798.143</v>
      </c>
      <c r="N34" s="59"/>
      <c r="O34" s="61">
        <f>O37+O42+O47+O50</f>
        <v>20685.87875</v>
      </c>
      <c r="P34" s="59"/>
      <c r="Q34" s="61">
        <f>Q37+Q42+Q47+Q50</f>
        <v>47.733000000000004</v>
      </c>
      <c r="R34" s="160"/>
      <c r="S34" s="201"/>
      <c r="T34" s="121"/>
    </row>
    <row r="35" spans="3:24" ht="12.75" customHeight="1" x14ac:dyDescent="0.25">
      <c r="C35" s="412" t="s">
        <v>63</v>
      </c>
      <c r="D35" s="412"/>
      <c r="E35" s="196"/>
      <c r="F35" s="197"/>
      <c r="G35" s="30"/>
      <c r="H35" s="198"/>
      <c r="I35" s="59"/>
      <c r="J35" s="59"/>
      <c r="K35" s="59"/>
      <c r="L35" s="59"/>
      <c r="M35" s="59"/>
      <c r="N35" s="59"/>
      <c r="O35" s="59"/>
      <c r="P35" s="59"/>
      <c r="Q35" s="59"/>
      <c r="R35" s="160"/>
      <c r="T35" s="241"/>
    </row>
    <row r="36" spans="3:24" ht="7.15" customHeight="1" x14ac:dyDescent="0.25">
      <c r="C36" s="113"/>
      <c r="D36" s="113"/>
      <c r="E36" s="113"/>
      <c r="F36" s="197"/>
      <c r="G36" s="30"/>
      <c r="H36" s="198"/>
      <c r="I36" s="162"/>
      <c r="J36" s="162"/>
      <c r="K36" s="162"/>
      <c r="L36" s="162"/>
      <c r="M36" s="162"/>
      <c r="N36" s="162"/>
      <c r="O36" s="162"/>
      <c r="P36" s="162"/>
      <c r="Q36" s="162"/>
      <c r="R36" s="193"/>
      <c r="S36" s="192"/>
      <c r="T36" s="207"/>
    </row>
    <row r="37" spans="3:24" ht="12" customHeight="1" x14ac:dyDescent="0.25">
      <c r="D37" s="396" t="s">
        <v>64</v>
      </c>
      <c r="E37" s="114"/>
      <c r="F37" s="197">
        <f>I37+K37+M37+O37+Q37</f>
        <v>7626.5025999999998</v>
      </c>
      <c r="G37" s="30">
        <f>F37/$F$17*100</f>
        <v>1.0691102842431739</v>
      </c>
      <c r="H37" s="202"/>
      <c r="I37" s="163">
        <v>7147.9096</v>
      </c>
      <c r="J37" s="162"/>
      <c r="K37" s="163">
        <v>252.19200000000001</v>
      </c>
      <c r="L37" s="162"/>
      <c r="M37" s="163">
        <v>0</v>
      </c>
      <c r="N37" s="162"/>
      <c r="O37" s="163">
        <v>226.40100000000001</v>
      </c>
      <c r="P37" s="162"/>
      <c r="Q37" s="163">
        <v>0</v>
      </c>
      <c r="R37" s="153"/>
      <c r="T37" s="207"/>
    </row>
    <row r="38" spans="3:24" ht="12" customHeight="1" x14ac:dyDescent="0.25">
      <c r="D38" s="396"/>
      <c r="E38" s="114"/>
      <c r="F38" s="197"/>
      <c r="G38" s="30"/>
      <c r="H38" s="202"/>
      <c r="I38" s="162"/>
      <c r="J38" s="162"/>
      <c r="K38" s="162"/>
      <c r="L38" s="162"/>
      <c r="M38" s="162"/>
      <c r="N38" s="162"/>
      <c r="O38" s="162"/>
      <c r="P38" s="162"/>
      <c r="Q38" s="162"/>
      <c r="R38" s="153"/>
      <c r="T38" s="207"/>
    </row>
    <row r="39" spans="3:24" ht="12" customHeight="1" x14ac:dyDescent="0.25">
      <c r="D39" s="396"/>
      <c r="E39" s="114"/>
      <c r="F39" s="197"/>
      <c r="G39" s="30"/>
      <c r="H39" s="202"/>
      <c r="I39" s="162"/>
      <c r="J39" s="162"/>
      <c r="K39" s="162"/>
      <c r="L39" s="162"/>
      <c r="M39" s="162"/>
      <c r="N39" s="162"/>
      <c r="O39" s="162"/>
      <c r="P39" s="162"/>
      <c r="Q39" s="162"/>
      <c r="R39" s="153"/>
      <c r="T39" s="207"/>
    </row>
    <row r="40" spans="3:24" ht="12" customHeight="1" x14ac:dyDescent="0.25">
      <c r="D40" s="396"/>
      <c r="E40" s="114"/>
      <c r="F40" s="197"/>
      <c r="G40" s="30"/>
      <c r="H40" s="202"/>
      <c r="I40" s="162"/>
      <c r="J40" s="162"/>
      <c r="K40" s="162"/>
      <c r="L40" s="162"/>
      <c r="M40" s="162"/>
      <c r="N40" s="162"/>
      <c r="O40" s="162"/>
      <c r="P40" s="162"/>
      <c r="Q40" s="162"/>
      <c r="R40" s="153"/>
      <c r="T40" s="207"/>
    </row>
    <row r="41" spans="3:24" ht="6" customHeight="1" x14ac:dyDescent="0.25">
      <c r="C41" s="121"/>
      <c r="D41" s="196"/>
      <c r="E41" s="196"/>
      <c r="F41" s="197"/>
      <c r="G41" s="30"/>
      <c r="H41" s="202"/>
      <c r="I41" s="162"/>
      <c r="J41" s="162"/>
      <c r="K41" s="162"/>
      <c r="L41" s="162"/>
      <c r="M41" s="162"/>
      <c r="N41" s="162"/>
      <c r="O41" s="162"/>
      <c r="P41" s="162"/>
      <c r="Q41" s="162"/>
      <c r="R41" s="193"/>
      <c r="S41" s="192"/>
    </row>
    <row r="42" spans="3:24" ht="12" customHeight="1" x14ac:dyDescent="0.25">
      <c r="D42" s="396" t="s">
        <v>69</v>
      </c>
      <c r="E42" s="114"/>
      <c r="F42" s="197">
        <f>I42+K42+M42+O42+Q42</f>
        <v>36860.2745</v>
      </c>
      <c r="G42" s="30">
        <f>F42/$F$17*100</f>
        <v>5.1672044992125761</v>
      </c>
      <c r="H42" s="198"/>
      <c r="I42" s="163">
        <v>24358.959999999999</v>
      </c>
      <c r="J42" s="162"/>
      <c r="K42" s="163">
        <v>0</v>
      </c>
      <c r="L42" s="162"/>
      <c r="M42" s="163">
        <v>2</v>
      </c>
      <c r="N42" s="162"/>
      <c r="O42" s="163">
        <v>12495.014499999999</v>
      </c>
      <c r="P42" s="162"/>
      <c r="Q42" s="163">
        <v>4.3</v>
      </c>
      <c r="R42" s="160"/>
    </row>
    <row r="43" spans="3:24" ht="12" customHeight="1" x14ac:dyDescent="0.25">
      <c r="C43" s="73"/>
      <c r="D43" s="395"/>
      <c r="E43" s="113"/>
      <c r="F43" s="197"/>
      <c r="G43" s="30"/>
      <c r="H43" s="198"/>
      <c r="I43" s="162"/>
      <c r="J43" s="162"/>
      <c r="K43" s="162"/>
      <c r="L43" s="162"/>
      <c r="M43" s="162"/>
      <c r="N43" s="162"/>
      <c r="O43" s="162"/>
      <c r="P43" s="162"/>
      <c r="Q43" s="162"/>
      <c r="R43" s="160"/>
      <c r="S43" s="203"/>
    </row>
    <row r="44" spans="3:24" ht="12" customHeight="1" x14ac:dyDescent="0.25">
      <c r="C44" s="196"/>
      <c r="D44" s="395"/>
      <c r="E44" s="113"/>
      <c r="F44" s="197"/>
      <c r="G44" s="30"/>
      <c r="H44" s="198"/>
      <c r="I44" s="162"/>
      <c r="J44" s="162"/>
      <c r="K44" s="162"/>
      <c r="L44" s="162"/>
      <c r="M44" s="162"/>
      <c r="N44" s="162"/>
      <c r="O44" s="162"/>
      <c r="P44" s="162"/>
      <c r="Q44" s="162"/>
      <c r="R44" s="158"/>
      <c r="S44" s="192"/>
      <c r="U44" s="233"/>
      <c r="V44" s="233"/>
      <c r="W44" s="233"/>
      <c r="X44" s="233"/>
    </row>
    <row r="45" spans="3:24" ht="12" customHeight="1" x14ac:dyDescent="0.25">
      <c r="C45" s="196"/>
      <c r="D45" s="395"/>
      <c r="E45" s="113"/>
      <c r="F45" s="197"/>
      <c r="G45" s="30"/>
      <c r="H45" s="198"/>
      <c r="I45" s="157"/>
      <c r="J45" s="162"/>
      <c r="K45" s="162"/>
      <c r="L45" s="162"/>
      <c r="M45" s="157"/>
      <c r="N45" s="157"/>
      <c r="O45" s="157"/>
      <c r="P45" s="157"/>
      <c r="Q45" s="157"/>
      <c r="R45" s="158"/>
      <c r="S45" s="192"/>
      <c r="U45" s="233"/>
      <c r="V45" s="233"/>
      <c r="W45" s="233"/>
      <c r="X45" s="233"/>
    </row>
    <row r="46" spans="3:24" ht="6" customHeight="1" x14ac:dyDescent="0.25">
      <c r="C46" s="196"/>
      <c r="D46" s="196"/>
      <c r="E46" s="196"/>
      <c r="F46" s="197"/>
      <c r="G46" s="30"/>
      <c r="H46" s="198"/>
      <c r="I46" s="204"/>
      <c r="J46" s="205"/>
      <c r="K46" s="205"/>
      <c r="L46" s="205"/>
      <c r="M46" s="204"/>
      <c r="N46" s="204"/>
      <c r="O46" s="204"/>
      <c r="P46" s="204"/>
      <c r="Q46" s="204"/>
      <c r="R46" s="158"/>
      <c r="S46" s="192"/>
      <c r="U46" s="233"/>
      <c r="V46" s="233"/>
      <c r="W46" s="233"/>
      <c r="X46" s="233"/>
    </row>
    <row r="47" spans="3:24" ht="12" customHeight="1" x14ac:dyDescent="0.25">
      <c r="C47" s="196"/>
      <c r="D47" s="397" t="s">
        <v>10</v>
      </c>
      <c r="E47" s="115"/>
      <c r="F47" s="197">
        <f>I47+K47+M47+O47+Q47</f>
        <v>65882.223673913046</v>
      </c>
      <c r="G47" s="30">
        <f>F47/$F$17*100</f>
        <v>9.2356046503661506</v>
      </c>
      <c r="H47" s="198"/>
      <c r="I47" s="163">
        <v>65604.13767391305</v>
      </c>
      <c r="J47" s="162"/>
      <c r="K47" s="163">
        <v>0</v>
      </c>
      <c r="L47" s="162"/>
      <c r="M47" s="163">
        <v>23.791</v>
      </c>
      <c r="N47" s="162"/>
      <c r="O47" s="163">
        <v>234</v>
      </c>
      <c r="P47" s="162"/>
      <c r="Q47" s="163">
        <v>20.295000000000002</v>
      </c>
      <c r="R47" s="158"/>
      <c r="S47" s="192"/>
      <c r="U47" s="233"/>
      <c r="V47" s="233"/>
      <c r="W47" s="233"/>
      <c r="X47" s="233"/>
    </row>
    <row r="48" spans="3:24" ht="12" customHeight="1" x14ac:dyDescent="0.25">
      <c r="C48" s="196"/>
      <c r="D48" s="397"/>
      <c r="E48" s="115"/>
      <c r="F48" s="197"/>
      <c r="G48" s="30"/>
      <c r="H48" s="198"/>
      <c r="I48" s="162"/>
      <c r="J48" s="162"/>
      <c r="K48" s="162"/>
      <c r="L48" s="162"/>
      <c r="M48" s="162"/>
      <c r="N48" s="162"/>
      <c r="O48" s="162"/>
      <c r="P48" s="162"/>
      <c r="Q48" s="162"/>
      <c r="R48" s="158"/>
      <c r="S48" s="192"/>
      <c r="U48" s="233"/>
      <c r="V48" s="233"/>
      <c r="W48" s="233"/>
      <c r="X48" s="233"/>
    </row>
    <row r="49" spans="2:19" ht="6" customHeight="1" x14ac:dyDescent="0.25">
      <c r="C49" s="196"/>
      <c r="D49" s="196"/>
      <c r="E49" s="196"/>
      <c r="F49" s="197"/>
      <c r="G49" s="30"/>
      <c r="H49" s="198"/>
      <c r="I49" s="204"/>
      <c r="J49" s="205"/>
      <c r="K49" s="205"/>
      <c r="L49" s="205"/>
      <c r="M49" s="204"/>
      <c r="N49" s="204"/>
      <c r="O49" s="204"/>
      <c r="P49" s="204"/>
      <c r="Q49" s="204"/>
      <c r="R49" s="158"/>
      <c r="S49" s="192"/>
    </row>
    <row r="50" spans="2:19" ht="12" customHeight="1" x14ac:dyDescent="0.25">
      <c r="C50" s="196"/>
      <c r="D50" s="396" t="s">
        <v>66</v>
      </c>
      <c r="E50" s="114"/>
      <c r="F50" s="197">
        <f>I50+K50+M50+O50+Q50</f>
        <v>27683.395754065041</v>
      </c>
      <c r="G50" s="30">
        <f>F50/$F$17*100</f>
        <v>3.8807569676098641</v>
      </c>
      <c r="H50" s="198"/>
      <c r="I50" s="163">
        <v>15110.577504065042</v>
      </c>
      <c r="J50" s="162"/>
      <c r="K50" s="163">
        <v>46.865000000000002</v>
      </c>
      <c r="L50" s="162"/>
      <c r="M50" s="163">
        <v>4772.3519999999999</v>
      </c>
      <c r="N50" s="162"/>
      <c r="O50" s="163">
        <v>7730.4632499999998</v>
      </c>
      <c r="P50" s="162"/>
      <c r="Q50" s="163">
        <v>23.138000000000002</v>
      </c>
      <c r="R50" s="158"/>
      <c r="S50" s="192"/>
    </row>
    <row r="51" spans="2:19" ht="12" customHeight="1" x14ac:dyDescent="0.25">
      <c r="C51" s="196"/>
      <c r="D51" s="396"/>
      <c r="E51" s="114"/>
      <c r="F51" s="141"/>
      <c r="G51" s="242"/>
      <c r="H51" s="210"/>
      <c r="I51" s="243"/>
      <c r="J51" s="162"/>
      <c r="K51" s="181"/>
      <c r="L51" s="162"/>
      <c r="M51" s="181"/>
      <c r="N51" s="157"/>
      <c r="O51" s="157"/>
      <c r="P51" s="157"/>
      <c r="Q51" s="157"/>
      <c r="R51" s="158"/>
      <c r="S51" s="192"/>
    </row>
    <row r="52" spans="2:19" ht="15" customHeight="1" thickBot="1" x14ac:dyDescent="0.3">
      <c r="B52" s="75"/>
      <c r="C52" s="208"/>
      <c r="D52" s="208"/>
      <c r="E52" s="208"/>
      <c r="F52" s="144"/>
      <c r="G52" s="145"/>
      <c r="H52" s="96"/>
      <c r="I52" s="209"/>
      <c r="J52" s="75"/>
      <c r="K52" s="75"/>
      <c r="L52" s="75"/>
      <c r="M52" s="209"/>
      <c r="N52" s="209"/>
      <c r="O52" s="209"/>
      <c r="P52" s="209"/>
      <c r="Q52" s="209"/>
      <c r="R52" s="158"/>
      <c r="S52" s="192"/>
    </row>
    <row r="53" spans="2:19" ht="8.25" customHeight="1" x14ac:dyDescent="0.25">
      <c r="C53" s="196"/>
      <c r="D53" s="196"/>
      <c r="E53" s="196"/>
      <c r="F53" s="141"/>
      <c r="G53" s="142"/>
      <c r="H53" s="210"/>
      <c r="I53" s="211"/>
      <c r="M53" s="211"/>
      <c r="N53" s="211"/>
      <c r="O53" s="211"/>
      <c r="P53" s="211"/>
      <c r="Q53" s="211"/>
      <c r="R53" s="158"/>
      <c r="S53" s="192"/>
    </row>
    <row r="54" spans="2:19" ht="12" customHeight="1" x14ac:dyDescent="0.25">
      <c r="C54" s="161"/>
      <c r="D54" s="161"/>
      <c r="E54" s="161"/>
      <c r="F54" s="232"/>
      <c r="R54" s="153"/>
    </row>
    <row r="55" spans="2:19" ht="12.75" customHeight="1" x14ac:dyDescent="0.25">
      <c r="C55" s="161"/>
      <c r="D55" s="161"/>
      <c r="E55" s="161"/>
      <c r="F55" s="232"/>
      <c r="R55" s="153"/>
    </row>
    <row r="56" spans="2:19" ht="18" customHeight="1" x14ac:dyDescent="0.25">
      <c r="C56" s="161"/>
      <c r="D56" s="161"/>
      <c r="E56" s="161"/>
      <c r="F56" s="232"/>
      <c r="R56" s="153"/>
    </row>
  </sheetData>
  <mergeCells count="23">
    <mergeCell ref="C29:D29"/>
    <mergeCell ref="B2:R2"/>
    <mergeCell ref="B3:R3"/>
    <mergeCell ref="C6:D7"/>
    <mergeCell ref="F6:F7"/>
    <mergeCell ref="I6:I11"/>
    <mergeCell ref="K6:K13"/>
    <mergeCell ref="M6:M13"/>
    <mergeCell ref="O6:O13"/>
    <mergeCell ref="Q6:Q13"/>
    <mergeCell ref="C17:D18"/>
    <mergeCell ref="C22:D23"/>
    <mergeCell ref="C25:D25"/>
    <mergeCell ref="C26:D26"/>
    <mergeCell ref="C28:D28"/>
    <mergeCell ref="D47:D48"/>
    <mergeCell ref="D50:D51"/>
    <mergeCell ref="C31:D31"/>
    <mergeCell ref="C32:D32"/>
    <mergeCell ref="C34:D34"/>
    <mergeCell ref="C35:D35"/>
    <mergeCell ref="D37:D40"/>
    <mergeCell ref="D42:D45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3414-B264-4753-901C-57F9DD6A4CD5}">
  <sheetPr>
    <tabColor rgb="FFFFC000"/>
  </sheetPr>
  <dimension ref="B1:X59"/>
  <sheetViews>
    <sheetView zoomScaleNormal="100" zoomScaleSheetLayoutView="85" workbookViewId="0">
      <selection activeCell="F13" sqref="F13"/>
    </sheetView>
  </sheetViews>
  <sheetFormatPr defaultColWidth="8.85546875" defaultRowHeight="15" x14ac:dyDescent="0.25"/>
  <cols>
    <col min="1" max="1" width="9.140625" style="121" customWidth="1"/>
    <col min="2" max="2" width="1.140625" style="3" customWidth="1"/>
    <col min="3" max="3" width="2" style="3" customWidth="1"/>
    <col min="4" max="4" width="32" style="3" customWidth="1"/>
    <col min="5" max="5" width="4.28515625" style="3" customWidth="1"/>
    <col min="6" max="6" width="10.5703125" style="3" customWidth="1"/>
    <col min="7" max="7" width="5.85546875" style="3" customWidth="1"/>
    <col min="8" max="8" width="1.7109375" style="3" customWidth="1"/>
    <col min="9" max="9" width="13.5703125" style="3" customWidth="1"/>
    <col min="10" max="10" width="1.7109375" style="3" customWidth="1"/>
    <col min="11" max="11" width="13.7109375" style="3" customWidth="1"/>
    <col min="12" max="12" width="1.7109375" style="3" customWidth="1"/>
    <col min="13" max="13" width="15.42578125" style="3" customWidth="1"/>
    <col min="14" max="14" width="1.7109375" style="3" customWidth="1"/>
    <col min="15" max="15" width="13.28515625" style="3" customWidth="1"/>
    <col min="16" max="16" width="1.7109375" style="3" customWidth="1"/>
    <col min="17" max="17" width="16.7109375" style="3" customWidth="1"/>
    <col min="18" max="18" width="5" style="3" customWidth="1"/>
    <col min="19" max="19" width="5.28515625" style="121" customWidth="1"/>
    <col min="20" max="20" width="10" style="233" bestFit="1" customWidth="1"/>
    <col min="21" max="21" width="8.85546875" style="233" bestFit="1" customWidth="1"/>
    <col min="22" max="22" width="7.5703125" style="233" bestFit="1" customWidth="1"/>
    <col min="23" max="23" width="9.85546875" style="233" bestFit="1" customWidth="1"/>
    <col min="24" max="24" width="7.5703125" style="233" bestFit="1" customWidth="1"/>
    <col min="25" max="25" width="12.140625" style="121" bestFit="1" customWidth="1"/>
    <col min="26" max="26" width="1.42578125" style="121" customWidth="1"/>
    <col min="27" max="27" width="11.140625" style="121" bestFit="1" customWidth="1"/>
    <col min="28" max="16384" width="8.85546875" style="121"/>
  </cols>
  <sheetData>
    <row r="1" spans="2:24" ht="10.5" customHeight="1" x14ac:dyDescent="0.25"/>
    <row r="2" spans="2:24" ht="12" customHeight="1" x14ac:dyDescent="0.25">
      <c r="B2" s="404" t="s">
        <v>70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</row>
    <row r="3" spans="2:24" ht="12" customHeight="1" x14ac:dyDescent="0.25">
      <c r="B3" s="400" t="s">
        <v>71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2:24" ht="10.15" customHeight="1" thickBot="1" x14ac:dyDescent="0.3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2:24" ht="6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24" ht="12" customHeight="1" x14ac:dyDescent="0.25">
      <c r="B6" s="2"/>
      <c r="C6" s="405" t="s">
        <v>2</v>
      </c>
      <c r="D6" s="405"/>
      <c r="E6" s="119"/>
      <c r="F6" s="406" t="s">
        <v>23</v>
      </c>
      <c r="G6" s="88"/>
      <c r="H6" s="88"/>
      <c r="I6" s="409" t="s">
        <v>24</v>
      </c>
      <c r="J6" s="4"/>
      <c r="K6" s="409" t="s">
        <v>25</v>
      </c>
      <c r="L6" s="4"/>
      <c r="M6" s="409" t="s">
        <v>26</v>
      </c>
      <c r="N6" s="4"/>
      <c r="O6" s="409" t="s">
        <v>55</v>
      </c>
      <c r="P6" s="4"/>
      <c r="Q6" s="409" t="s">
        <v>28</v>
      </c>
      <c r="R6" s="4"/>
    </row>
    <row r="7" spans="2:24" ht="12" customHeight="1" x14ac:dyDescent="0.25">
      <c r="B7" s="2"/>
      <c r="C7" s="405"/>
      <c r="D7" s="405"/>
      <c r="E7" s="119"/>
      <c r="F7" s="406"/>
      <c r="G7" s="88"/>
      <c r="H7" s="88"/>
      <c r="I7" s="409"/>
      <c r="J7" s="4"/>
      <c r="K7" s="409"/>
      <c r="L7" s="4"/>
      <c r="M7" s="409"/>
      <c r="N7" s="4"/>
      <c r="O7" s="409"/>
      <c r="P7" s="4"/>
      <c r="Q7" s="409"/>
      <c r="R7" s="4"/>
    </row>
    <row r="8" spans="2:24" ht="12" customHeight="1" x14ac:dyDescent="0.25">
      <c r="B8" s="2"/>
      <c r="C8" s="119"/>
      <c r="D8" s="119"/>
      <c r="E8" s="119"/>
      <c r="F8" s="120"/>
      <c r="G8" s="88"/>
      <c r="H8" s="88"/>
      <c r="I8" s="409"/>
      <c r="J8" s="4"/>
      <c r="K8" s="409"/>
      <c r="L8" s="4"/>
      <c r="M8" s="409"/>
      <c r="N8" s="4"/>
      <c r="O8" s="409"/>
      <c r="P8" s="4"/>
      <c r="Q8" s="409"/>
      <c r="R8" s="4"/>
    </row>
    <row r="9" spans="2:24" ht="12" customHeight="1" x14ac:dyDescent="0.25">
      <c r="B9" s="2"/>
      <c r="C9" s="119"/>
      <c r="D9" s="119"/>
      <c r="E9" s="119"/>
      <c r="F9" s="120"/>
      <c r="G9" s="88"/>
      <c r="H9" s="88"/>
      <c r="I9" s="409"/>
      <c r="J9" s="4"/>
      <c r="K9" s="409"/>
      <c r="L9" s="4"/>
      <c r="M9" s="409"/>
      <c r="N9" s="4"/>
      <c r="O9" s="409"/>
      <c r="P9" s="4"/>
      <c r="Q9" s="409"/>
      <c r="R9" s="4"/>
    </row>
    <row r="10" spans="2:24" ht="12" customHeight="1" x14ac:dyDescent="0.25">
      <c r="B10" s="2"/>
      <c r="C10" s="119"/>
      <c r="D10" s="119"/>
      <c r="E10" s="119"/>
      <c r="F10" s="120"/>
      <c r="G10" s="88"/>
      <c r="H10" s="88"/>
      <c r="I10" s="409"/>
      <c r="J10" s="4"/>
      <c r="K10" s="409"/>
      <c r="L10" s="4"/>
      <c r="M10" s="409"/>
      <c r="N10" s="4"/>
      <c r="O10" s="409"/>
      <c r="P10" s="4"/>
      <c r="Q10" s="409"/>
      <c r="R10" s="4"/>
    </row>
    <row r="11" spans="2:24" ht="12" customHeight="1" x14ac:dyDescent="0.25">
      <c r="B11" s="2"/>
      <c r="C11" s="119"/>
      <c r="D11" s="119"/>
      <c r="E11" s="119"/>
      <c r="F11" s="120"/>
      <c r="G11" s="88"/>
      <c r="H11" s="88"/>
      <c r="I11" s="409"/>
      <c r="J11" s="4"/>
      <c r="K11" s="409"/>
      <c r="L11" s="4"/>
      <c r="M11" s="409"/>
      <c r="N11" s="4"/>
      <c r="O11" s="409"/>
      <c r="P11" s="4"/>
      <c r="Q11" s="409"/>
      <c r="R11" s="4"/>
    </row>
    <row r="12" spans="2:24" ht="12" customHeight="1" x14ac:dyDescent="0.25">
      <c r="B12" s="2"/>
      <c r="C12" s="119"/>
      <c r="D12" s="119"/>
      <c r="E12" s="119"/>
      <c r="F12" s="120"/>
      <c r="G12" s="88"/>
      <c r="H12" s="88"/>
      <c r="I12" s="4"/>
      <c r="J12" s="4"/>
      <c r="K12" s="409"/>
      <c r="L12" s="4"/>
      <c r="M12" s="409"/>
      <c r="N12" s="4"/>
      <c r="O12" s="409"/>
      <c r="P12" s="4"/>
      <c r="Q12" s="409"/>
      <c r="R12" s="4"/>
    </row>
    <row r="13" spans="2:24" ht="12" customHeight="1" x14ac:dyDescent="0.25">
      <c r="B13" s="2"/>
      <c r="C13" s="119"/>
      <c r="D13" s="119"/>
      <c r="E13" s="119"/>
      <c r="F13" s="120"/>
      <c r="G13" s="88"/>
      <c r="H13" s="88"/>
      <c r="I13" s="4"/>
      <c r="J13" s="4"/>
      <c r="K13" s="409"/>
      <c r="L13" s="4"/>
      <c r="M13" s="409"/>
      <c r="N13" s="4"/>
      <c r="O13" s="409"/>
      <c r="P13" s="4"/>
      <c r="Q13" s="409"/>
      <c r="R13" s="4"/>
    </row>
    <row r="14" spans="2:24" ht="16.5" customHeight="1" x14ac:dyDescent="0.25">
      <c r="B14" s="2"/>
      <c r="C14" s="124"/>
      <c r="D14" s="124"/>
      <c r="E14" s="124"/>
      <c r="F14" s="125" t="s">
        <v>29</v>
      </c>
      <c r="G14" s="125" t="s">
        <v>1</v>
      </c>
      <c r="H14" s="126"/>
      <c r="I14" s="125" t="s">
        <v>29</v>
      </c>
      <c r="J14" s="125"/>
      <c r="K14" s="125" t="s">
        <v>29</v>
      </c>
      <c r="L14" s="125"/>
      <c r="M14" s="125" t="s">
        <v>29</v>
      </c>
      <c r="N14" s="125"/>
      <c r="O14" s="125" t="s">
        <v>29</v>
      </c>
      <c r="P14" s="125"/>
      <c r="Q14" s="125" t="s">
        <v>29</v>
      </c>
      <c r="R14" s="125"/>
    </row>
    <row r="15" spans="2:24" ht="6" customHeight="1" thickBot="1" x14ac:dyDescent="0.3">
      <c r="B15" s="128"/>
      <c r="C15" s="129"/>
      <c r="D15" s="129"/>
      <c r="E15" s="129"/>
      <c r="F15" s="130"/>
      <c r="G15" s="131"/>
      <c r="H15" s="131"/>
      <c r="I15" s="130"/>
      <c r="J15" s="130"/>
      <c r="K15" s="130"/>
      <c r="L15" s="130"/>
      <c r="M15" s="130"/>
      <c r="N15" s="130"/>
      <c r="O15" s="130"/>
      <c r="P15" s="130"/>
      <c r="Q15" s="130"/>
      <c r="R15" s="4"/>
    </row>
    <row r="16" spans="2:24" ht="6" customHeight="1" x14ac:dyDescent="0.25">
      <c r="C16" s="132"/>
      <c r="D16" s="132"/>
      <c r="E16" s="132"/>
      <c r="F16" s="7"/>
      <c r="G16" s="133"/>
      <c r="H16" s="133"/>
      <c r="I16" s="7"/>
      <c r="J16" s="7"/>
      <c r="K16" s="7"/>
      <c r="L16" s="7"/>
      <c r="M16" s="7"/>
      <c r="N16" s="7"/>
      <c r="O16" s="7"/>
      <c r="P16" s="7"/>
      <c r="Q16" s="7"/>
      <c r="R16" s="7"/>
      <c r="T16" s="234"/>
      <c r="U16" s="234"/>
      <c r="V16" s="234"/>
      <c r="W16" s="234"/>
      <c r="X16" s="234"/>
    </row>
    <row r="17" spans="2:24" ht="10.9" customHeight="1" x14ac:dyDescent="0.25">
      <c r="C17" s="398" t="s">
        <v>3</v>
      </c>
      <c r="D17" s="398"/>
      <c r="E17" s="116"/>
      <c r="F17" s="235">
        <f>F22+F25+F28+F31+F34</f>
        <v>2402589.4360668496</v>
      </c>
      <c r="G17" s="236">
        <f>F17/F17*100</f>
        <v>100</v>
      </c>
      <c r="H17" s="162"/>
      <c r="I17" s="235">
        <f>I22+I25+I28+I31+I34</f>
        <v>1594738.5249044895</v>
      </c>
      <c r="J17" s="235"/>
      <c r="K17" s="235">
        <f>K22+K25+K28+K31+K34</f>
        <v>8182.1109451712964</v>
      </c>
      <c r="L17" s="235"/>
      <c r="M17" s="235">
        <f>M22+M25+M28+M31+M34</f>
        <v>54110.9209776223</v>
      </c>
      <c r="N17" s="235"/>
      <c r="O17" s="235">
        <f>O22+O25+O28+O31+O34</f>
        <v>727818.90576729528</v>
      </c>
      <c r="P17" s="235"/>
      <c r="Q17" s="235">
        <f>Q22+Q25+Q28+Q31+Q34</f>
        <v>17738.973472271322</v>
      </c>
      <c r="R17" s="188"/>
    </row>
    <row r="18" spans="2:24" ht="10.9" customHeight="1" x14ac:dyDescent="0.25">
      <c r="C18" s="398"/>
      <c r="D18" s="398"/>
      <c r="E18" s="116"/>
      <c r="R18" s="162"/>
    </row>
    <row r="19" spans="2:24" ht="10.9" customHeight="1" x14ac:dyDescent="0.25">
      <c r="C19" s="140" t="s">
        <v>1</v>
      </c>
      <c r="D19" s="140"/>
      <c r="E19" s="140"/>
      <c r="F19" s="172">
        <f>F17/F17*100</f>
        <v>100</v>
      </c>
      <c r="G19" s="187"/>
      <c r="H19" s="173"/>
      <c r="I19" s="172">
        <f>I17/F17*100</f>
        <v>66.375823557900532</v>
      </c>
      <c r="J19" s="172"/>
      <c r="K19" s="172">
        <f>K17/F17*100</f>
        <v>0.34055385503424968</v>
      </c>
      <c r="L19" s="172"/>
      <c r="M19" s="172">
        <f>M17/F17*100</f>
        <v>2.2521917463436609</v>
      </c>
      <c r="N19" s="172"/>
      <c r="O19" s="172">
        <f>O17/F17*100</f>
        <v>30.29310355075766</v>
      </c>
      <c r="P19" s="172"/>
      <c r="Q19" s="172">
        <f>Q17/F17*100</f>
        <v>0.73832728996390007</v>
      </c>
      <c r="R19" s="172"/>
    </row>
    <row r="20" spans="2:24" ht="6" customHeight="1" thickBot="1" x14ac:dyDescent="0.3">
      <c r="B20" s="75"/>
      <c r="C20" s="143"/>
      <c r="D20" s="143"/>
      <c r="E20" s="143"/>
      <c r="F20" s="174"/>
      <c r="G20" s="175"/>
      <c r="H20" s="176"/>
      <c r="I20" s="174"/>
      <c r="J20" s="174"/>
      <c r="K20" s="174"/>
      <c r="L20" s="174"/>
      <c r="M20" s="174"/>
      <c r="N20" s="174"/>
      <c r="O20" s="174"/>
      <c r="P20" s="174"/>
      <c r="Q20" s="174"/>
      <c r="R20" s="172"/>
    </row>
    <row r="21" spans="2:24" ht="6" customHeight="1" x14ac:dyDescent="0.25">
      <c r="C21" s="140"/>
      <c r="D21" s="140"/>
      <c r="E21" s="140"/>
      <c r="F21" s="172"/>
      <c r="G21" s="173"/>
      <c r="H21" s="173"/>
      <c r="I21" s="177"/>
      <c r="J21" s="177"/>
      <c r="K21" s="177"/>
      <c r="L21" s="177"/>
      <c r="M21" s="178"/>
      <c r="N21" s="178"/>
      <c r="O21" s="178"/>
      <c r="P21" s="178"/>
      <c r="Q21" s="178"/>
      <c r="R21" s="178"/>
    </row>
    <row r="22" spans="2:24" ht="12" customHeight="1" x14ac:dyDescent="0.25">
      <c r="C22" s="402" t="s">
        <v>19</v>
      </c>
      <c r="D22" s="402"/>
      <c r="E22" s="118"/>
      <c r="F22" s="187">
        <f>I22+K22+M22+O22+Q22</f>
        <v>34206.471002143291</v>
      </c>
      <c r="G22" s="39">
        <f>F22/$F$17*100</f>
        <v>1.4237335138766309</v>
      </c>
      <c r="H22" s="170"/>
      <c r="I22" s="191">
        <v>13262.507902304274</v>
      </c>
      <c r="J22" s="59"/>
      <c r="K22" s="191">
        <v>2124.2019131951874</v>
      </c>
      <c r="L22" s="59"/>
      <c r="M22" s="191">
        <v>4584.114637835376</v>
      </c>
      <c r="N22" s="59"/>
      <c r="O22" s="191">
        <v>11456.084803384496</v>
      </c>
      <c r="P22" s="59"/>
      <c r="Q22" s="191">
        <v>2779.5617454239587</v>
      </c>
      <c r="R22" s="244"/>
    </row>
    <row r="23" spans="2:24" ht="12" customHeight="1" x14ac:dyDescent="0.25">
      <c r="C23" s="402"/>
      <c r="D23" s="402"/>
      <c r="E23" s="118"/>
      <c r="F23" s="187"/>
      <c r="G23" s="39"/>
      <c r="H23" s="170"/>
      <c r="I23" s="59"/>
      <c r="J23" s="59"/>
      <c r="K23" s="59"/>
      <c r="L23" s="59"/>
      <c r="M23" s="59"/>
      <c r="N23" s="59"/>
      <c r="O23" s="59"/>
      <c r="P23" s="59"/>
      <c r="Q23" s="59"/>
      <c r="R23" s="215"/>
      <c r="S23" s="192"/>
    </row>
    <row r="24" spans="2:24" ht="9.9499999999999993" customHeight="1" x14ac:dyDescent="0.25">
      <c r="C24" s="118"/>
      <c r="D24" s="118"/>
      <c r="E24" s="118"/>
      <c r="F24" s="187"/>
      <c r="G24" s="39"/>
      <c r="H24" s="170"/>
      <c r="I24" s="59"/>
      <c r="J24" s="59"/>
      <c r="K24" s="59"/>
      <c r="L24" s="59"/>
      <c r="M24" s="59"/>
      <c r="N24" s="59"/>
      <c r="O24" s="59"/>
      <c r="P24" s="59"/>
      <c r="Q24" s="59"/>
      <c r="R24" s="215"/>
      <c r="S24" s="192"/>
    </row>
    <row r="25" spans="2:24" ht="12" customHeight="1" x14ac:dyDescent="0.25">
      <c r="C25" s="410" t="s">
        <v>56</v>
      </c>
      <c r="D25" s="410"/>
      <c r="E25" s="194"/>
      <c r="F25" s="187">
        <f>I25+K25+M25+O25+Q25</f>
        <v>97496.569336904766</v>
      </c>
      <c r="G25" s="39">
        <f>F25/$F$17*100</f>
        <v>4.0579787737896309</v>
      </c>
      <c r="H25" s="170"/>
      <c r="I25" s="191">
        <v>77905.388833333345</v>
      </c>
      <c r="J25" s="59"/>
      <c r="K25" s="191">
        <v>163.952</v>
      </c>
      <c r="L25" s="59"/>
      <c r="M25" s="191">
        <v>1774.6392499999999</v>
      </c>
      <c r="N25" s="59"/>
      <c r="O25" s="191">
        <v>15670.809253571428</v>
      </c>
      <c r="P25" s="59"/>
      <c r="Q25" s="191">
        <v>1981.78</v>
      </c>
      <c r="R25" s="244"/>
    </row>
    <row r="26" spans="2:24" ht="12" customHeight="1" x14ac:dyDescent="0.25">
      <c r="C26" s="411" t="s">
        <v>57</v>
      </c>
      <c r="D26" s="411"/>
      <c r="E26" s="161"/>
      <c r="F26" s="187"/>
      <c r="G26" s="39"/>
      <c r="H26" s="170"/>
      <c r="I26" s="59"/>
      <c r="J26" s="59"/>
      <c r="K26" s="59"/>
      <c r="L26" s="59"/>
      <c r="M26" s="59"/>
      <c r="N26" s="59"/>
      <c r="O26" s="59"/>
      <c r="P26" s="59"/>
      <c r="Q26" s="59"/>
      <c r="R26" s="215"/>
      <c r="T26" s="207"/>
      <c r="U26" s="207"/>
      <c r="V26" s="207"/>
      <c r="W26" s="207"/>
      <c r="X26" s="207"/>
    </row>
    <row r="27" spans="2:24" ht="9.9499999999999993" customHeight="1" x14ac:dyDescent="0.25">
      <c r="C27" s="118"/>
      <c r="D27" s="118"/>
      <c r="E27" s="118"/>
      <c r="F27" s="187"/>
      <c r="G27" s="39"/>
      <c r="H27" s="170"/>
      <c r="I27" s="59"/>
      <c r="J27" s="59"/>
      <c r="K27" s="59"/>
      <c r="L27" s="59"/>
      <c r="M27" s="59"/>
      <c r="N27" s="59"/>
      <c r="O27" s="59"/>
      <c r="P27" s="59"/>
      <c r="Q27" s="59"/>
      <c r="R27" s="215"/>
      <c r="S27" s="192"/>
      <c r="T27" s="207"/>
      <c r="U27" s="207"/>
      <c r="V27" s="207"/>
      <c r="W27" s="207"/>
      <c r="X27" s="207"/>
    </row>
    <row r="28" spans="2:24" ht="12" customHeight="1" x14ac:dyDescent="0.25">
      <c r="C28" s="413" t="s">
        <v>58</v>
      </c>
      <c r="D28" s="413"/>
      <c r="E28" s="195"/>
      <c r="F28" s="187">
        <f>I28+K28+M28+O28+Q28</f>
        <v>1958840.4124731217</v>
      </c>
      <c r="G28" s="39">
        <f>F28/$F$17*100</f>
        <v>81.530384803482463</v>
      </c>
      <c r="H28" s="170"/>
      <c r="I28" s="191">
        <v>1388810.5362570146</v>
      </c>
      <c r="J28" s="59"/>
      <c r="K28" s="191">
        <v>4039.9395487225197</v>
      </c>
      <c r="L28" s="59"/>
      <c r="M28" s="191">
        <v>34817.15531049134</v>
      </c>
      <c r="N28" s="59"/>
      <c r="O28" s="191">
        <v>521783.03682175768</v>
      </c>
      <c r="P28" s="59"/>
      <c r="Q28" s="191">
        <v>9389.7445351356182</v>
      </c>
      <c r="R28" s="244"/>
      <c r="T28" s="207"/>
      <c r="U28" s="207"/>
      <c r="V28" s="207"/>
      <c r="W28" s="207"/>
      <c r="X28" s="207"/>
    </row>
    <row r="29" spans="2:24" ht="12" customHeight="1" x14ac:dyDescent="0.25">
      <c r="C29" s="412" t="s">
        <v>59</v>
      </c>
      <c r="D29" s="412"/>
      <c r="E29" s="196"/>
      <c r="F29" s="187"/>
      <c r="G29" s="39"/>
      <c r="H29" s="170"/>
      <c r="I29" s="59"/>
      <c r="J29" s="59"/>
      <c r="K29" s="59"/>
      <c r="L29" s="59"/>
      <c r="M29" s="59"/>
      <c r="N29" s="59"/>
      <c r="O29" s="59"/>
      <c r="P29" s="59"/>
      <c r="Q29" s="59"/>
      <c r="R29" s="215"/>
      <c r="T29" s="207"/>
      <c r="U29" s="207"/>
      <c r="V29" s="207"/>
      <c r="W29" s="207"/>
      <c r="X29" s="207"/>
    </row>
    <row r="30" spans="2:24" ht="9.9499999999999993" customHeight="1" x14ac:dyDescent="0.25">
      <c r="C30" s="113"/>
      <c r="D30" s="113"/>
      <c r="E30" s="113"/>
      <c r="F30" s="187"/>
      <c r="G30" s="3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215"/>
      <c r="S30" s="192"/>
      <c r="T30" s="207"/>
      <c r="U30" s="207"/>
      <c r="V30" s="207"/>
      <c r="W30" s="207"/>
      <c r="X30" s="207"/>
    </row>
    <row r="31" spans="2:24" ht="12" customHeight="1" x14ac:dyDescent="0.25">
      <c r="C31" s="410" t="s">
        <v>60</v>
      </c>
      <c r="D31" s="410"/>
      <c r="E31" s="194"/>
      <c r="F31" s="187">
        <f>I31+K31+M31+O31+Q31</f>
        <v>63658.375967586886</v>
      </c>
      <c r="G31" s="39">
        <f>F31/$F$17*100</f>
        <v>2.6495736230239402</v>
      </c>
      <c r="H31" s="41"/>
      <c r="I31" s="191">
        <v>37969.478936578329</v>
      </c>
      <c r="J31" s="59"/>
      <c r="K31" s="191">
        <v>105.17348325358851</v>
      </c>
      <c r="L31" s="59"/>
      <c r="M31" s="191">
        <v>4445.6676989643265</v>
      </c>
      <c r="N31" s="59"/>
      <c r="O31" s="191">
        <v>20649.242210505148</v>
      </c>
      <c r="P31" s="59"/>
      <c r="Q31" s="191">
        <v>488.8136382854953</v>
      </c>
      <c r="R31" s="244"/>
    </row>
    <row r="32" spans="2:24" ht="12" customHeight="1" x14ac:dyDescent="0.25">
      <c r="C32" s="411" t="s">
        <v>61</v>
      </c>
      <c r="D32" s="411"/>
      <c r="E32" s="161"/>
      <c r="F32" s="197"/>
      <c r="G32" s="30"/>
      <c r="H32" s="198"/>
      <c r="I32" s="191"/>
      <c r="J32" s="59"/>
      <c r="K32" s="191"/>
      <c r="L32" s="59"/>
      <c r="M32" s="191"/>
      <c r="N32" s="59"/>
      <c r="O32" s="191"/>
      <c r="P32" s="59"/>
      <c r="Q32" s="191"/>
      <c r="R32" s="157"/>
      <c r="T32" s="121"/>
      <c r="U32" s="121"/>
      <c r="V32" s="121"/>
      <c r="W32" s="121"/>
      <c r="X32" s="121"/>
    </row>
    <row r="33" spans="3:24" ht="9.9499999999999993" customHeight="1" x14ac:dyDescent="0.25">
      <c r="C33" s="161"/>
      <c r="D33" s="161"/>
      <c r="E33" s="161"/>
      <c r="F33" s="197"/>
      <c r="G33" s="30"/>
      <c r="H33" s="198"/>
      <c r="I33" s="59"/>
      <c r="J33" s="59"/>
      <c r="K33" s="59"/>
      <c r="L33" s="59"/>
      <c r="M33" s="59"/>
      <c r="N33" s="59"/>
      <c r="O33" s="59"/>
      <c r="P33" s="59"/>
      <c r="Q33" s="59"/>
      <c r="R33" s="215"/>
      <c r="S33" s="192"/>
      <c r="T33" s="207"/>
      <c r="U33" s="207"/>
      <c r="V33" s="207"/>
      <c r="W33" s="207"/>
      <c r="X33" s="207"/>
    </row>
    <row r="34" spans="3:24" ht="12" customHeight="1" x14ac:dyDescent="0.25">
      <c r="C34" s="395" t="s">
        <v>62</v>
      </c>
      <c r="D34" s="395"/>
      <c r="E34" s="113"/>
      <c r="F34" s="187">
        <f>I34+K34+M34+O34+Q34</f>
        <v>248387.60728709286</v>
      </c>
      <c r="G34" s="39">
        <f>F34/$F$17*100</f>
        <v>10.338329285827331</v>
      </c>
      <c r="H34" s="200"/>
      <c r="I34" s="61">
        <f>I37+I42+I47+I50</f>
        <v>76790.612975258802</v>
      </c>
      <c r="J34" s="59"/>
      <c r="K34" s="61">
        <f>K37+K42+K47+K50</f>
        <v>1748.8440000000001</v>
      </c>
      <c r="L34" s="59"/>
      <c r="M34" s="61">
        <f>M37+M42+M47+M50</f>
        <v>8489.3440803312624</v>
      </c>
      <c r="N34" s="59"/>
      <c r="O34" s="61">
        <f>O37+O42+O47+O50</f>
        <v>158259.73267807654</v>
      </c>
      <c r="P34" s="59"/>
      <c r="Q34" s="61">
        <f>Q37+Q42+Q47+Q50</f>
        <v>3099.0735534262485</v>
      </c>
      <c r="R34" s="187"/>
      <c r="S34" s="201"/>
      <c r="T34" s="207"/>
      <c r="U34" s="207"/>
      <c r="V34" s="207"/>
      <c r="W34" s="207"/>
      <c r="X34" s="207"/>
    </row>
    <row r="35" spans="3:24" ht="12.75" customHeight="1" x14ac:dyDescent="0.25">
      <c r="C35" s="412" t="s">
        <v>63</v>
      </c>
      <c r="D35" s="412"/>
      <c r="E35" s="196"/>
      <c r="F35" s="197"/>
      <c r="G35" s="30"/>
      <c r="H35" s="198"/>
      <c r="I35" s="162"/>
      <c r="J35" s="162"/>
      <c r="K35" s="162"/>
      <c r="L35" s="162"/>
      <c r="M35" s="162"/>
      <c r="N35" s="162"/>
      <c r="O35" s="162"/>
      <c r="P35" s="162"/>
      <c r="Q35" s="162"/>
      <c r="R35" s="157"/>
      <c r="T35" s="121"/>
      <c r="U35" s="121"/>
      <c r="V35" s="121"/>
      <c r="W35" s="121"/>
      <c r="X35" s="121"/>
    </row>
    <row r="36" spans="3:24" ht="7.9" customHeight="1" x14ac:dyDescent="0.25">
      <c r="C36" s="113"/>
      <c r="D36" s="113"/>
      <c r="E36" s="113"/>
      <c r="F36" s="197"/>
      <c r="G36" s="30"/>
      <c r="H36" s="198"/>
      <c r="I36" s="162"/>
      <c r="J36" s="162"/>
      <c r="K36" s="162"/>
      <c r="L36" s="162"/>
      <c r="M36" s="162"/>
      <c r="N36" s="162"/>
      <c r="O36" s="162"/>
      <c r="P36" s="162"/>
      <c r="Q36" s="162"/>
      <c r="R36" s="215"/>
      <c r="S36" s="192"/>
      <c r="T36" s="121"/>
      <c r="U36" s="121"/>
      <c r="V36" s="121"/>
      <c r="W36" s="121"/>
      <c r="X36" s="121"/>
    </row>
    <row r="37" spans="3:24" ht="12" customHeight="1" x14ac:dyDescent="0.25">
      <c r="D37" s="396" t="s">
        <v>64</v>
      </c>
      <c r="E37" s="73"/>
      <c r="F37" s="197">
        <f>I37+K37+M37+O37+Q37</f>
        <v>13511.630466666666</v>
      </c>
      <c r="G37" s="30">
        <f>F37/$F$17*100</f>
        <v>0.56237783550675358</v>
      </c>
      <c r="H37" s="202"/>
      <c r="I37" s="163">
        <v>9825.3954666666668</v>
      </c>
      <c r="J37" s="162"/>
      <c r="K37" s="163">
        <v>1529.0350000000001</v>
      </c>
      <c r="L37" s="162"/>
      <c r="M37" s="163">
        <v>309.81900000000002</v>
      </c>
      <c r="N37" s="162"/>
      <c r="O37" s="163">
        <v>1806.48</v>
      </c>
      <c r="P37" s="162"/>
      <c r="Q37" s="163">
        <v>40.901000000000003</v>
      </c>
      <c r="R37" s="65"/>
      <c r="T37" s="207"/>
      <c r="U37" s="207"/>
      <c r="V37" s="207"/>
      <c r="W37" s="207"/>
      <c r="X37" s="207"/>
    </row>
    <row r="38" spans="3:24" ht="12" customHeight="1" x14ac:dyDescent="0.25">
      <c r="D38" s="396"/>
      <c r="E38" s="245"/>
      <c r="F38" s="197"/>
      <c r="G38" s="30"/>
      <c r="H38" s="202"/>
      <c r="I38" s="162"/>
      <c r="J38" s="162"/>
      <c r="K38" s="162"/>
      <c r="L38" s="162"/>
      <c r="M38" s="162"/>
      <c r="N38" s="162"/>
      <c r="O38" s="162"/>
      <c r="P38" s="162"/>
      <c r="Q38" s="162"/>
      <c r="R38" s="215"/>
      <c r="T38" s="207"/>
      <c r="U38" s="207"/>
      <c r="V38" s="207"/>
      <c r="W38" s="207"/>
      <c r="X38" s="207"/>
    </row>
    <row r="39" spans="3:24" ht="12" customHeight="1" x14ac:dyDescent="0.25">
      <c r="D39" s="396"/>
      <c r="E39" s="245"/>
      <c r="F39" s="197"/>
      <c r="G39" s="30"/>
      <c r="H39" s="202"/>
      <c r="I39" s="162"/>
      <c r="J39" s="162"/>
      <c r="K39" s="162"/>
      <c r="L39" s="162"/>
      <c r="M39" s="162"/>
      <c r="N39" s="162"/>
      <c r="O39" s="162"/>
      <c r="P39" s="162"/>
      <c r="Q39" s="162"/>
      <c r="R39" s="215"/>
      <c r="T39" s="207"/>
      <c r="U39" s="207"/>
      <c r="V39" s="207"/>
      <c r="W39" s="207"/>
      <c r="X39" s="207"/>
    </row>
    <row r="40" spans="3:24" ht="12" customHeight="1" x14ac:dyDescent="0.25">
      <c r="D40" s="396"/>
      <c r="E40" s="245"/>
      <c r="F40" s="197"/>
      <c r="G40" s="30"/>
      <c r="H40" s="202"/>
      <c r="I40" s="162"/>
      <c r="J40" s="162"/>
      <c r="K40" s="162"/>
      <c r="L40" s="162"/>
      <c r="M40" s="162"/>
      <c r="N40" s="162"/>
      <c r="O40" s="162"/>
      <c r="P40" s="162"/>
      <c r="Q40" s="162"/>
      <c r="R40" s="215"/>
      <c r="T40" s="207"/>
      <c r="U40" s="207"/>
      <c r="V40" s="207"/>
      <c r="W40" s="207"/>
      <c r="X40" s="207"/>
    </row>
    <row r="41" spans="3:24" ht="6" customHeight="1" x14ac:dyDescent="0.25">
      <c r="C41" s="121"/>
      <c r="D41" s="196"/>
      <c r="E41" s="196"/>
      <c r="F41" s="197"/>
      <c r="G41" s="30"/>
      <c r="H41" s="202"/>
      <c r="I41" s="162"/>
      <c r="J41" s="162"/>
      <c r="K41" s="162"/>
      <c r="L41" s="162"/>
      <c r="M41" s="162"/>
      <c r="N41" s="162"/>
      <c r="O41" s="162"/>
      <c r="P41" s="162"/>
      <c r="Q41" s="162"/>
      <c r="R41" s="215"/>
      <c r="S41" s="192"/>
      <c r="T41" s="207"/>
      <c r="U41" s="207"/>
      <c r="V41" s="207"/>
      <c r="W41" s="207"/>
      <c r="X41" s="207"/>
    </row>
    <row r="42" spans="3:24" ht="12" customHeight="1" x14ac:dyDescent="0.25">
      <c r="D42" s="396" t="s">
        <v>69</v>
      </c>
      <c r="E42" s="114"/>
      <c r="F42" s="197">
        <f>I42+K42+M42+O42+Q42</f>
        <v>134767.4583</v>
      </c>
      <c r="G42" s="30">
        <f>F42/$F$17*100</f>
        <v>5.6092587554459818</v>
      </c>
      <c r="H42" s="198"/>
      <c r="I42" s="163">
        <v>27815.563299999998</v>
      </c>
      <c r="J42" s="162"/>
      <c r="K42" s="163">
        <v>5.3970000000000002</v>
      </c>
      <c r="L42" s="162"/>
      <c r="M42" s="163">
        <v>3323.6156000000001</v>
      </c>
      <c r="N42" s="162"/>
      <c r="O42" s="163">
        <v>102710.70589999999</v>
      </c>
      <c r="P42" s="162"/>
      <c r="Q42" s="163">
        <v>912.17650000000003</v>
      </c>
      <c r="R42" s="65"/>
    </row>
    <row r="43" spans="3:24" ht="12" customHeight="1" x14ac:dyDescent="0.25">
      <c r="C43" s="73"/>
      <c r="D43" s="395"/>
      <c r="E43" s="113"/>
      <c r="F43" s="197"/>
      <c r="G43" s="30"/>
      <c r="H43" s="198"/>
      <c r="I43" s="162"/>
      <c r="J43" s="162"/>
      <c r="K43" s="162"/>
      <c r="L43" s="162"/>
      <c r="M43" s="162"/>
      <c r="N43" s="162"/>
      <c r="O43" s="162"/>
      <c r="P43" s="162"/>
      <c r="Q43" s="162"/>
      <c r="R43" s="157"/>
      <c r="S43" s="203"/>
    </row>
    <row r="44" spans="3:24" ht="12" customHeight="1" x14ac:dyDescent="0.25">
      <c r="C44" s="196"/>
      <c r="D44" s="395"/>
      <c r="E44" s="113"/>
      <c r="F44" s="197"/>
      <c r="G44" s="30"/>
      <c r="H44" s="198"/>
      <c r="I44" s="162"/>
      <c r="J44" s="162"/>
      <c r="K44" s="162"/>
      <c r="L44" s="162"/>
      <c r="M44" s="162"/>
      <c r="N44" s="162"/>
      <c r="O44" s="162"/>
      <c r="P44" s="162"/>
      <c r="Q44" s="162"/>
      <c r="R44" s="157"/>
      <c r="S44" s="192"/>
    </row>
    <row r="45" spans="3:24" ht="12.75" customHeight="1" x14ac:dyDescent="0.25">
      <c r="C45" s="196"/>
      <c r="D45" s="395"/>
      <c r="E45" s="113"/>
      <c r="F45" s="197"/>
      <c r="G45" s="30"/>
      <c r="H45" s="198"/>
      <c r="I45" s="157"/>
      <c r="J45" s="162"/>
      <c r="K45" s="157"/>
      <c r="L45" s="162"/>
      <c r="M45" s="157"/>
      <c r="N45" s="157"/>
      <c r="O45" s="157"/>
      <c r="P45" s="157"/>
      <c r="Q45" s="157"/>
      <c r="R45" s="157"/>
      <c r="S45" s="192"/>
    </row>
    <row r="46" spans="3:24" ht="6" customHeight="1" x14ac:dyDescent="0.25">
      <c r="C46" s="196"/>
      <c r="D46" s="196"/>
      <c r="E46" s="196"/>
      <c r="F46" s="197"/>
      <c r="G46" s="30"/>
      <c r="H46" s="198"/>
      <c r="I46" s="204"/>
      <c r="J46" s="205"/>
      <c r="K46" s="204"/>
      <c r="L46" s="205"/>
      <c r="M46" s="204"/>
      <c r="N46" s="204"/>
      <c r="O46" s="204"/>
      <c r="P46" s="204"/>
      <c r="Q46" s="204"/>
      <c r="R46" s="204"/>
      <c r="S46" s="192"/>
    </row>
    <row r="47" spans="3:24" ht="12" customHeight="1" x14ac:dyDescent="0.25">
      <c r="C47" s="196"/>
      <c r="D47" s="397" t="s">
        <v>10</v>
      </c>
      <c r="E47" s="115"/>
      <c r="F47" s="197">
        <f>I47+K47+M47+O47+Q47</f>
        <v>41749.148322981375</v>
      </c>
      <c r="G47" s="30">
        <f>F47/$F$17*100</f>
        <v>1.7376730162988925</v>
      </c>
      <c r="H47" s="198"/>
      <c r="I47" s="163">
        <v>22803.09229192547</v>
      </c>
      <c r="J47" s="162"/>
      <c r="K47" s="163">
        <v>8.9</v>
      </c>
      <c r="L47" s="162"/>
      <c r="M47" s="163">
        <v>3566.1678136645965</v>
      </c>
      <c r="N47" s="162"/>
      <c r="O47" s="163">
        <v>14385.399360248446</v>
      </c>
      <c r="P47" s="162"/>
      <c r="Q47" s="163">
        <v>985.58885714285714</v>
      </c>
      <c r="R47" s="65"/>
      <c r="S47" s="192"/>
    </row>
    <row r="48" spans="3:24" ht="12" customHeight="1" x14ac:dyDescent="0.25">
      <c r="C48" s="196"/>
      <c r="D48" s="397"/>
      <c r="E48" s="115"/>
      <c r="F48" s="197"/>
      <c r="G48" s="30"/>
      <c r="H48" s="198"/>
      <c r="I48" s="162"/>
      <c r="J48" s="162"/>
      <c r="K48" s="162"/>
      <c r="L48" s="162"/>
      <c r="M48" s="162"/>
      <c r="N48" s="162"/>
      <c r="O48" s="162"/>
      <c r="P48" s="162"/>
      <c r="Q48" s="162"/>
      <c r="R48" s="204"/>
      <c r="S48" s="192"/>
    </row>
    <row r="49" spans="2:19" ht="6" customHeight="1" x14ac:dyDescent="0.25">
      <c r="C49" s="196"/>
      <c r="D49" s="196"/>
      <c r="E49" s="196"/>
      <c r="F49" s="197"/>
      <c r="G49" s="30"/>
      <c r="H49" s="198"/>
      <c r="I49" s="162"/>
      <c r="J49" s="162"/>
      <c r="K49" s="162"/>
      <c r="L49" s="162"/>
      <c r="M49" s="162"/>
      <c r="N49" s="162"/>
      <c r="O49" s="162"/>
      <c r="P49" s="162"/>
      <c r="Q49" s="162"/>
      <c r="R49" s="204"/>
      <c r="S49" s="192"/>
    </row>
    <row r="50" spans="2:19" ht="12" customHeight="1" x14ac:dyDescent="0.25">
      <c r="C50" s="196"/>
      <c r="D50" s="396" t="s">
        <v>66</v>
      </c>
      <c r="E50" s="114"/>
      <c r="F50" s="197">
        <f>I50+K50+M50+O50+Q50</f>
        <v>58359.370197444841</v>
      </c>
      <c r="G50" s="30">
        <f>F50/$F$17*100</f>
        <v>2.4290196785757052</v>
      </c>
      <c r="H50" s="198"/>
      <c r="I50" s="163">
        <v>16346.561916666667</v>
      </c>
      <c r="J50" s="162"/>
      <c r="K50" s="163">
        <v>205.512</v>
      </c>
      <c r="L50" s="162"/>
      <c r="M50" s="163">
        <v>1289.7416666666668</v>
      </c>
      <c r="N50" s="162"/>
      <c r="O50" s="163">
        <v>39357.147417828113</v>
      </c>
      <c r="P50" s="162"/>
      <c r="Q50" s="163">
        <v>1160.4071962833914</v>
      </c>
      <c r="R50" s="64"/>
      <c r="S50" s="192"/>
    </row>
    <row r="51" spans="2:19" ht="12" customHeight="1" x14ac:dyDescent="0.25">
      <c r="C51" s="196"/>
      <c r="D51" s="396"/>
      <c r="E51" s="114"/>
      <c r="F51" s="157"/>
      <c r="G51" s="246"/>
      <c r="H51" s="198"/>
      <c r="I51" s="204"/>
      <c r="J51" s="205"/>
      <c r="K51" s="205"/>
      <c r="L51" s="205"/>
      <c r="M51" s="204"/>
      <c r="N51" s="204"/>
      <c r="O51" s="204"/>
      <c r="P51" s="204"/>
      <c r="Q51" s="204"/>
      <c r="R51" s="157"/>
      <c r="S51" s="192"/>
    </row>
    <row r="52" spans="2:19" ht="12" customHeight="1" thickBot="1" x14ac:dyDescent="0.3">
      <c r="B52" s="75"/>
      <c r="C52" s="208"/>
      <c r="D52" s="208"/>
      <c r="E52" s="208"/>
      <c r="F52" s="144"/>
      <c r="G52" s="145"/>
      <c r="H52" s="96"/>
      <c r="I52" s="209"/>
      <c r="J52" s="75"/>
      <c r="K52" s="75"/>
      <c r="L52" s="75"/>
      <c r="M52" s="209"/>
      <c r="N52" s="209"/>
      <c r="O52" s="209"/>
      <c r="P52" s="209"/>
      <c r="Q52" s="209"/>
      <c r="R52" s="211"/>
      <c r="S52" s="192"/>
    </row>
    <row r="53" spans="2:19" ht="8.25" customHeight="1" x14ac:dyDescent="0.25">
      <c r="C53" s="196"/>
      <c r="D53" s="196"/>
      <c r="E53" s="196"/>
      <c r="F53" s="141"/>
      <c r="G53" s="142"/>
      <c r="H53" s="210"/>
      <c r="I53" s="211"/>
      <c r="M53" s="211"/>
      <c r="N53" s="211"/>
      <c r="O53" s="211"/>
      <c r="P53" s="211"/>
      <c r="Q53" s="211"/>
      <c r="R53" s="211"/>
      <c r="S53" s="192"/>
    </row>
    <row r="54" spans="2:19" ht="12" customHeight="1" x14ac:dyDescent="0.25">
      <c r="D54" s="118"/>
      <c r="E54" s="118"/>
      <c r="F54" s="141"/>
      <c r="G54" s="142"/>
      <c r="H54" s="210"/>
      <c r="I54" s="211"/>
      <c r="M54" s="211"/>
      <c r="N54" s="211"/>
      <c r="O54" s="211"/>
      <c r="P54" s="211"/>
      <c r="Q54" s="211"/>
      <c r="R54" s="211"/>
      <c r="S54" s="159"/>
    </row>
    <row r="55" spans="2:19" ht="12" customHeight="1" x14ac:dyDescent="0.25">
      <c r="D55" s="118"/>
      <c r="E55" s="118"/>
      <c r="F55" s="141"/>
      <c r="G55" s="142"/>
      <c r="H55" s="210"/>
      <c r="I55" s="211"/>
      <c r="M55" s="211"/>
      <c r="N55" s="211"/>
      <c r="O55" s="211"/>
      <c r="P55" s="211"/>
      <c r="Q55" s="211"/>
      <c r="R55" s="211"/>
      <c r="S55" s="159"/>
    </row>
    <row r="56" spans="2:19" ht="12" customHeight="1" x14ac:dyDescent="0.25">
      <c r="D56" s="118"/>
      <c r="E56" s="118"/>
      <c r="F56" s="141"/>
      <c r="G56" s="142"/>
      <c r="H56" s="210"/>
      <c r="I56" s="210"/>
      <c r="M56" s="210"/>
      <c r="N56" s="210"/>
      <c r="O56" s="210"/>
      <c r="P56" s="210"/>
      <c r="Q56" s="210"/>
      <c r="R56" s="210"/>
    </row>
    <row r="57" spans="2:19" ht="12" customHeight="1" x14ac:dyDescent="0.25">
      <c r="C57" s="161"/>
      <c r="D57" s="161"/>
      <c r="E57" s="161"/>
      <c r="F57" s="232"/>
    </row>
    <row r="58" spans="2:19" ht="12.75" customHeight="1" x14ac:dyDescent="0.25">
      <c r="C58" s="161"/>
      <c r="D58" s="161"/>
      <c r="E58" s="161"/>
      <c r="F58" s="232"/>
    </row>
    <row r="59" spans="2:19" ht="18" customHeight="1" x14ac:dyDescent="0.25">
      <c r="C59" s="161"/>
      <c r="D59" s="161"/>
      <c r="E59" s="161"/>
      <c r="F59" s="232"/>
    </row>
  </sheetData>
  <mergeCells count="23">
    <mergeCell ref="C29:D29"/>
    <mergeCell ref="B2:R2"/>
    <mergeCell ref="B3:R3"/>
    <mergeCell ref="C6:D7"/>
    <mergeCell ref="F6:F7"/>
    <mergeCell ref="I6:I11"/>
    <mergeCell ref="K6:K13"/>
    <mergeCell ref="M6:M13"/>
    <mergeCell ref="O6:O13"/>
    <mergeCell ref="Q6:Q13"/>
    <mergeCell ref="C17:D18"/>
    <mergeCell ref="C22:D23"/>
    <mergeCell ref="C25:D25"/>
    <mergeCell ref="C26:D26"/>
    <mergeCell ref="C28:D28"/>
    <mergeCell ref="D47:D48"/>
    <mergeCell ref="D50:D51"/>
    <mergeCell ref="C31:D31"/>
    <mergeCell ref="C32:D32"/>
    <mergeCell ref="C34:D34"/>
    <mergeCell ref="C35:D35"/>
    <mergeCell ref="D37:D40"/>
    <mergeCell ref="D42:D45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Jad1</vt:lpstr>
      <vt:lpstr>Jad1.1</vt:lpstr>
      <vt:lpstr>Jad1.2</vt:lpstr>
      <vt:lpstr>Jad2</vt:lpstr>
      <vt:lpstr>Jad2.1</vt:lpstr>
      <vt:lpstr>Jad2.2</vt:lpstr>
      <vt:lpstr>Jad3</vt:lpstr>
      <vt:lpstr>Jad3.1</vt:lpstr>
      <vt:lpstr>Jad3.2</vt:lpstr>
      <vt:lpstr>Jad4</vt:lpstr>
      <vt:lpstr>Jad5</vt:lpstr>
      <vt:lpstr>Jad5.1</vt:lpstr>
      <vt:lpstr>Jad5.2</vt:lpstr>
      <vt:lpstr>Jad6</vt:lpstr>
      <vt:lpstr>Jad6.1</vt:lpstr>
      <vt:lpstr>Jad6.2</vt:lpstr>
      <vt:lpstr>Jad7</vt:lpstr>
      <vt:lpstr>'Jad1'!Print_Area</vt:lpstr>
      <vt:lpstr>Jad1.1!Print_Area</vt:lpstr>
      <vt:lpstr>Jad1.2!Print_Area</vt:lpstr>
      <vt:lpstr>'Jad2'!Print_Area</vt:lpstr>
      <vt:lpstr>Jad2.1!Print_Area</vt:lpstr>
      <vt:lpstr>Jad2.2!Print_Area</vt:lpstr>
      <vt:lpstr>'Jad3'!Print_Area</vt:lpstr>
      <vt:lpstr>Jad3.1!Print_Area</vt:lpstr>
      <vt:lpstr>Jad3.2!Print_Area</vt:lpstr>
      <vt:lpstr>'Jad4'!Print_Area</vt:lpstr>
      <vt:lpstr>'Jad5'!Print_Area</vt:lpstr>
      <vt:lpstr>Jad5.1!Print_Area</vt:lpstr>
      <vt:lpstr>Jad5.2!Print_Area</vt:lpstr>
      <vt:lpstr>'Jad6'!Print_Area</vt:lpstr>
      <vt:lpstr>Jad6.1!Print_Area</vt:lpstr>
      <vt:lpstr>Jad6.2!Print_Area</vt:lpstr>
      <vt:lpstr>'Jad7'!Print_Area</vt:lpstr>
    </vt:vector>
  </TitlesOfParts>
  <Company>Jabatan Perangkaan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kamariahw</dc:creator>
  <cp:lastModifiedBy>Nurul Asmahusna Asari @ Mansor</cp:lastModifiedBy>
  <cp:lastPrinted>2023-06-07T02:09:57Z</cp:lastPrinted>
  <dcterms:created xsi:type="dcterms:W3CDTF">2013-07-08T01:24:55Z</dcterms:created>
  <dcterms:modified xsi:type="dcterms:W3CDTF">2023-06-21T01:18:14Z</dcterms:modified>
</cp:coreProperties>
</file>