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orhasni-bpip\New Current Account\1. CURRENT ACCOUNT CENTRAL\3. TRAVEL\5. PRM\1. PRM 2025\1. PRM LATEST DOC\16.10.2026\Table Jadual\"/>
    </mc:Choice>
  </mc:AlternateContent>
  <xr:revisionPtr revIDLastSave="0" documentId="13_ncr:1_{F5F80276-E487-4EF3-9395-2487DB741777}" xr6:coauthVersionLast="36" xr6:coauthVersionMax="36" xr10:uidLastSave="{00000000-0000-0000-0000-000000000000}"/>
  <bookViews>
    <workbookView xWindow="0" yWindow="0" windowWidth="28800" windowHeight="12225" tabRatio="843" activeTab="9" xr2:uid="{E1ED12EB-7C8F-4FD6-BC15-07B5F2FE0790}"/>
  </bookViews>
  <sheets>
    <sheet name="Purata Keseluruhan 2025" sheetId="1" r:id="rId1"/>
    <sheet name="Purata Keseluruhan 2017" sheetId="10" r:id="rId2"/>
    <sheet name="Pengangkutan" sheetId="2" r:id="rId3"/>
    <sheet name="Kategori Lawatan" sheetId="9" r:id="rId4"/>
    <sheet name="Tempoh Bermalam" sheetId="6" r:id="rId5"/>
    <sheet name="Tujuan" sheetId="8" r:id="rId6"/>
    <sheet name="Kaedah Pembayaran" sheetId="7" r:id="rId7"/>
    <sheet name="Slot Masa" sheetId="3" r:id="rId8"/>
    <sheet name="Lawatan" sheetId="4" r:id="rId9"/>
    <sheet name="Jenis Perbelanjaan" sheetId="5" r:id="rId10"/>
  </sheets>
  <externalReferences>
    <externalReference r:id="rId11"/>
  </externalReferences>
  <definedNames>
    <definedName name="_xlnm.Print_Titles" localSheetId="9">'Jenis Perbelanjaan'!$A:$A</definedName>
    <definedName name="_xlnm.Print_Titles" localSheetId="2">Pengangkutan!$A:$A</definedName>
    <definedName name="_xlnm.Print_Titles" localSheetId="7">'Slot Masa'!$A:$A</definedName>
    <definedName name="_xlnm.Print_Titles" localSheetId="4">'Tempoh Bermalam'!$A:$A</definedName>
    <definedName name="_xlnm.Print_Titles" localSheetId="5">Tujuan!$A:$A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F4" i="1"/>
  <c r="F3" i="1"/>
  <c r="F7" i="1"/>
  <c r="F2" i="1"/>
  <c r="F12" i="1"/>
  <c r="F9" i="1"/>
  <c r="F11" i="1"/>
  <c r="F5" i="1"/>
  <c r="F10" i="1"/>
  <c r="F6" i="1"/>
</calcChain>
</file>

<file path=xl/sharedStrings.xml><?xml version="1.0" encoding="utf-8"?>
<sst xmlns="http://schemas.openxmlformats.org/spreadsheetml/2006/main" count="296" uniqueCount="81">
  <si>
    <t>Tambak Johor, Johor</t>
  </si>
  <si>
    <t>Gelang Patah, Johor</t>
  </si>
  <si>
    <t>Stulang Laut, Johor</t>
  </si>
  <si>
    <t>Bukit Kayu Hitam, Kedah</t>
  </si>
  <si>
    <t>Langkawi, Kedah</t>
  </si>
  <si>
    <t>Padang Besar, Perlis</t>
  </si>
  <si>
    <t>Pengkalan Hulu, Perak</t>
  </si>
  <si>
    <t>Rantau Panjang, Kelantan</t>
  </si>
  <si>
    <t>Sungai Tujuh, Sarawak</t>
  </si>
  <si>
    <t>Puteri Harbour, Johor</t>
  </si>
  <si>
    <r>
      <t>Stesen</t>
    </r>
    <r>
      <rPr>
        <sz val="10"/>
        <color theme="0"/>
        <rFont val="Arial"/>
        <family val="2"/>
      </rPr>
      <t>/</t>
    </r>
    <r>
      <rPr>
        <i/>
        <sz val="10"/>
        <color theme="0"/>
        <rFont val="Arial"/>
        <family val="2"/>
      </rPr>
      <t>Station</t>
    </r>
  </si>
  <si>
    <r>
      <t>Jumlah/</t>
    </r>
    <r>
      <rPr>
        <i/>
        <sz val="10"/>
        <color theme="0"/>
        <rFont val="Arial"/>
        <family val="2"/>
      </rPr>
      <t xml:space="preserve"> Total</t>
    </r>
  </si>
  <si>
    <r>
      <t xml:space="preserve">Stesen/ </t>
    </r>
    <r>
      <rPr>
        <i/>
        <sz val="10"/>
        <color theme="0"/>
        <rFont val="Arial"/>
        <family val="2"/>
      </rPr>
      <t>Station</t>
    </r>
  </si>
  <si>
    <r>
      <t xml:space="preserve">Purata PRM 2017/
</t>
    </r>
    <r>
      <rPr>
        <i/>
        <sz val="10"/>
        <color theme="0"/>
        <rFont val="Arial"/>
        <family val="2"/>
      </rPr>
      <t>Average PRM 2017</t>
    </r>
    <r>
      <rPr>
        <b/>
        <sz val="10"/>
        <color theme="0"/>
        <rFont val="Arial"/>
        <family val="2"/>
      </rPr>
      <t xml:space="preserve"> (RM)</t>
    </r>
  </si>
  <si>
    <r>
      <t xml:space="preserve">Jenis Pengangkutan/ </t>
    </r>
    <r>
      <rPr>
        <i/>
        <sz val="10"/>
        <color theme="0"/>
        <rFont val="Arial"/>
        <family val="2"/>
      </rPr>
      <t>Mode of Transport</t>
    </r>
  </si>
  <si>
    <t>Google Form</t>
  </si>
  <si>
    <t>(%)</t>
  </si>
  <si>
    <r>
      <t xml:space="preserve">Bermalam/ </t>
    </r>
    <r>
      <rPr>
        <i/>
        <sz val="10"/>
        <color theme="0"/>
        <rFont val="Arial"/>
        <family val="2"/>
      </rPr>
      <t>Overnight Stay</t>
    </r>
  </si>
  <si>
    <r>
      <t xml:space="preserve">Jumlah Keseluruhan/ </t>
    </r>
    <r>
      <rPr>
        <i/>
        <sz val="10"/>
        <color theme="0"/>
        <rFont val="Arial"/>
        <family val="2"/>
      </rPr>
      <t>Grand Total</t>
    </r>
  </si>
  <si>
    <r>
      <t xml:space="preserve">Tempoh Bermalam/ </t>
    </r>
    <r>
      <rPr>
        <i/>
        <sz val="10"/>
        <color theme="0"/>
        <rFont val="Arial"/>
        <family val="2"/>
      </rPr>
      <t>Length of Night Stay</t>
    </r>
  </si>
  <si>
    <r>
      <t xml:space="preserve">Jumlah Bermalam/ </t>
    </r>
    <r>
      <rPr>
        <i/>
        <sz val="10"/>
        <color theme="0"/>
        <rFont val="Arial"/>
        <family val="2"/>
      </rPr>
      <t>Grand Total</t>
    </r>
  </si>
  <si>
    <r>
      <t xml:space="preserve">&gt; 1 minggu/ </t>
    </r>
    <r>
      <rPr>
        <i/>
        <sz val="10"/>
        <color theme="0"/>
        <rFont val="Arial"/>
        <family val="2"/>
      </rPr>
      <t>&gt; 1 week</t>
    </r>
  </si>
  <si>
    <r>
      <t>Jumlah Perbelanjaan</t>
    </r>
    <r>
      <rPr>
        <sz val="10"/>
        <color theme="0"/>
        <rFont val="Arial"/>
        <family val="2"/>
      </rPr>
      <t xml:space="preserve">/ 
</t>
    </r>
    <r>
      <rPr>
        <i/>
        <sz val="10"/>
        <color theme="0"/>
        <rFont val="Arial"/>
        <family val="2"/>
      </rPr>
      <t>Total Expenditure</t>
    </r>
  </si>
  <si>
    <r>
      <t xml:space="preserve">Lawatan diatur/ 
</t>
    </r>
    <r>
      <rPr>
        <i/>
        <sz val="10"/>
        <color theme="0"/>
        <rFont val="Arial"/>
        <family val="2"/>
      </rPr>
      <t>Organised Tour</t>
    </r>
  </si>
  <si>
    <r>
      <t>Stesen</t>
    </r>
    <r>
      <rPr>
        <sz val="8"/>
        <color theme="0"/>
        <rFont val="Arial"/>
        <family val="2"/>
      </rPr>
      <t>/</t>
    </r>
    <r>
      <rPr>
        <i/>
        <sz val="8"/>
        <color theme="0"/>
        <rFont val="Arial"/>
        <family val="2"/>
      </rPr>
      <t>Station</t>
    </r>
  </si>
  <si>
    <r>
      <t>Makanan &amp; Minuman</t>
    </r>
    <r>
      <rPr>
        <sz val="10"/>
        <color theme="0"/>
        <rFont val="Arial"/>
        <family val="2"/>
      </rPr>
      <t xml:space="preserve">/
</t>
    </r>
    <r>
      <rPr>
        <i/>
        <sz val="10"/>
        <color theme="0"/>
        <rFont val="Arial"/>
        <family val="2"/>
      </rPr>
      <t>Food &amp; Beverages</t>
    </r>
  </si>
  <si>
    <r>
      <t>Membeli-belah</t>
    </r>
    <r>
      <rPr>
        <sz val="10"/>
        <color theme="0"/>
        <rFont val="Arial"/>
        <family val="2"/>
      </rPr>
      <t xml:space="preserve">/ </t>
    </r>
    <r>
      <rPr>
        <i/>
        <sz val="10"/>
        <color theme="0"/>
        <rFont val="Arial"/>
        <family val="2"/>
      </rPr>
      <t>Shopping</t>
    </r>
  </si>
  <si>
    <t>Jumlah/ Total</t>
  </si>
  <si>
    <r>
      <t xml:space="preserve">Bilangan Residen/
</t>
    </r>
    <r>
      <rPr>
        <i/>
        <sz val="10"/>
        <color theme="0"/>
        <rFont val="Arial"/>
        <family val="2"/>
      </rPr>
      <t>Number of Residents</t>
    </r>
    <r>
      <rPr>
        <b/>
        <sz val="10"/>
        <color theme="0"/>
        <rFont val="Arial"/>
        <family val="2"/>
      </rPr>
      <t xml:space="preserve">
('000)</t>
    </r>
  </si>
  <si>
    <r>
      <t xml:space="preserve">Purata PRM/
</t>
    </r>
    <r>
      <rPr>
        <i/>
        <sz val="10"/>
        <color theme="0"/>
        <rFont val="Arial"/>
        <family val="2"/>
      </rPr>
      <t>Average PRM</t>
    </r>
    <r>
      <rPr>
        <b/>
        <sz val="10"/>
        <color theme="0"/>
        <rFont val="Arial"/>
        <family val="2"/>
      </rPr>
      <t xml:space="preserve"> 
(RM)</t>
    </r>
  </si>
  <si>
    <r>
      <t>Mod Pengangkutan</t>
    </r>
    <r>
      <rPr>
        <sz val="10"/>
        <color theme="0"/>
        <rFont val="Arial"/>
        <family val="2"/>
      </rPr>
      <t xml:space="preserve">/ </t>
    </r>
    <r>
      <rPr>
        <i/>
        <sz val="10"/>
        <color theme="0"/>
        <rFont val="Arial"/>
        <family val="2"/>
      </rPr>
      <t>Mode of Transport</t>
    </r>
  </si>
  <si>
    <r>
      <t>Laluan Darat</t>
    </r>
    <r>
      <rPr>
        <sz val="10"/>
        <color theme="0"/>
        <rFont val="Arial"/>
        <family val="2"/>
      </rPr>
      <t xml:space="preserve">/ </t>
    </r>
    <r>
      <rPr>
        <i/>
        <sz val="10"/>
        <color theme="0"/>
        <rFont val="Arial"/>
        <family val="2"/>
      </rPr>
      <t>Land</t>
    </r>
  </si>
  <si>
    <r>
      <t xml:space="preserve">Kereta/ </t>
    </r>
    <r>
      <rPr>
        <i/>
        <sz val="10"/>
        <color theme="0"/>
        <rFont val="Arial"/>
        <family val="2"/>
      </rPr>
      <t>Car</t>
    </r>
  </si>
  <si>
    <r>
      <t xml:space="preserve">Motorsikal/ </t>
    </r>
    <r>
      <rPr>
        <sz val="10"/>
        <color theme="0"/>
        <rFont val="Arial"/>
        <family val="2"/>
      </rPr>
      <t>Motorcycle</t>
    </r>
  </si>
  <si>
    <r>
      <t xml:space="preserve">Bas/ </t>
    </r>
    <r>
      <rPr>
        <i/>
        <sz val="10"/>
        <color theme="0"/>
        <rFont val="Arial"/>
        <family val="2"/>
      </rPr>
      <t>Bus</t>
    </r>
  </si>
  <si>
    <r>
      <t>Jumlah Keseluruhan</t>
    </r>
    <r>
      <rPr>
        <sz val="10"/>
        <color theme="0"/>
        <rFont val="Arial"/>
        <family val="2"/>
      </rPr>
      <t xml:space="preserve">/ </t>
    </r>
    <r>
      <rPr>
        <i/>
        <sz val="10"/>
        <color theme="0"/>
        <rFont val="Arial"/>
        <family val="2"/>
      </rPr>
      <t>Grand Total</t>
    </r>
  </si>
  <si>
    <r>
      <t>Feri</t>
    </r>
    <r>
      <rPr>
        <sz val="10"/>
        <color theme="0"/>
        <rFont val="Arial"/>
        <family val="2"/>
      </rPr>
      <t xml:space="preserve">/ </t>
    </r>
    <r>
      <rPr>
        <i/>
        <sz val="10"/>
        <color theme="0"/>
        <rFont val="Arial"/>
        <family val="2"/>
      </rPr>
      <t>Ferry</t>
    </r>
  </si>
  <si>
    <r>
      <t>Laluan Laut</t>
    </r>
    <r>
      <rPr>
        <sz val="10"/>
        <color theme="0"/>
        <rFont val="Arial"/>
        <family val="2"/>
      </rPr>
      <t xml:space="preserve">/ </t>
    </r>
    <r>
      <rPr>
        <i/>
        <sz val="10"/>
        <color theme="0"/>
        <rFont val="Arial"/>
        <family val="2"/>
      </rPr>
      <t>Sea</t>
    </r>
  </si>
  <si>
    <r>
      <t>Keretapi</t>
    </r>
    <r>
      <rPr>
        <sz val="10"/>
        <color theme="0"/>
        <rFont val="Arial"/>
        <family val="2"/>
      </rPr>
      <t xml:space="preserve">/ </t>
    </r>
    <r>
      <rPr>
        <i/>
        <sz val="10"/>
        <color theme="0"/>
        <rFont val="Arial"/>
        <family val="2"/>
      </rPr>
      <t>Train</t>
    </r>
  </si>
  <si>
    <r>
      <t>Tempoh Bermalam/</t>
    </r>
    <r>
      <rPr>
        <i/>
        <sz val="10"/>
        <color theme="0"/>
        <rFont val="Arial"/>
        <family val="2"/>
      </rPr>
      <t xml:space="preserve"> Length of Night Stay</t>
    </r>
  </si>
  <si>
    <r>
      <t>Bekerja</t>
    </r>
    <r>
      <rPr>
        <sz val="10"/>
        <color theme="0"/>
        <rFont val="Arial"/>
        <family val="2"/>
      </rPr>
      <t xml:space="preserve">/ </t>
    </r>
    <r>
      <rPr>
        <i/>
        <sz val="10"/>
        <color theme="0"/>
        <rFont val="Arial"/>
        <family val="2"/>
      </rPr>
      <t>Working</t>
    </r>
  </si>
  <si>
    <r>
      <t>Melancong</t>
    </r>
    <r>
      <rPr>
        <sz val="10"/>
        <color theme="0"/>
        <rFont val="Arial"/>
        <family val="2"/>
      </rPr>
      <t>/</t>
    </r>
    <r>
      <rPr>
        <i/>
        <sz val="10"/>
        <color theme="0"/>
        <rFont val="Arial"/>
        <family val="2"/>
      </rPr>
      <t xml:space="preserve"> Tourism</t>
    </r>
  </si>
  <si>
    <r>
      <t>Pulang ke Kampung</t>
    </r>
    <r>
      <rPr>
        <sz val="10"/>
        <color theme="0"/>
        <rFont val="Arial"/>
        <family val="2"/>
      </rPr>
      <t xml:space="preserve">/ </t>
    </r>
    <r>
      <rPr>
        <i/>
        <sz val="10"/>
        <color theme="0"/>
        <rFont val="Arial"/>
        <family val="2"/>
      </rPr>
      <t>Return to Hometown</t>
    </r>
  </si>
  <si>
    <r>
      <t>Urusan Perniagaan</t>
    </r>
    <r>
      <rPr>
        <sz val="10"/>
        <color theme="0"/>
        <rFont val="Arial"/>
        <family val="2"/>
      </rPr>
      <t xml:space="preserve">/ </t>
    </r>
    <r>
      <rPr>
        <i/>
        <sz val="10"/>
        <color theme="0"/>
        <rFont val="Arial"/>
        <family val="2"/>
      </rPr>
      <t>Business Purposes</t>
    </r>
  </si>
  <si>
    <r>
      <t>Transit</t>
    </r>
    <r>
      <rPr>
        <sz val="10"/>
        <color theme="0"/>
        <rFont val="Arial"/>
        <family val="2"/>
      </rPr>
      <t xml:space="preserve">/ </t>
    </r>
    <r>
      <rPr>
        <i/>
        <sz val="10"/>
        <color theme="0"/>
        <rFont val="Arial"/>
        <family val="2"/>
      </rPr>
      <t>Transit</t>
    </r>
  </si>
  <si>
    <r>
      <t>Stesen</t>
    </r>
    <r>
      <rPr>
        <sz val="10"/>
        <color theme="0"/>
        <rFont val="Arial"/>
        <family val="2"/>
      </rPr>
      <t xml:space="preserve">/ </t>
    </r>
    <r>
      <rPr>
        <i/>
        <sz val="10"/>
        <color theme="0"/>
        <rFont val="Arial"/>
        <family val="2"/>
      </rPr>
      <t>Station</t>
    </r>
  </si>
  <si>
    <r>
      <t>Slot Masa</t>
    </r>
    <r>
      <rPr>
        <sz val="10"/>
        <color theme="0"/>
        <rFont val="Arial"/>
        <family val="2"/>
      </rPr>
      <t xml:space="preserve">/ </t>
    </r>
    <r>
      <rPr>
        <i/>
        <sz val="10"/>
        <color theme="0"/>
        <rFont val="Arial"/>
        <family val="2"/>
      </rPr>
      <t>Time Slot</t>
    </r>
  </si>
  <si>
    <r>
      <t>Pagi</t>
    </r>
    <r>
      <rPr>
        <sz val="10"/>
        <color theme="0"/>
        <rFont val="Arial"/>
        <family val="2"/>
      </rPr>
      <t xml:space="preserve">/ </t>
    </r>
    <r>
      <rPr>
        <i/>
        <sz val="10"/>
        <color theme="0"/>
        <rFont val="Arial"/>
        <family val="2"/>
      </rPr>
      <t>Morning</t>
    </r>
  </si>
  <si>
    <r>
      <t>Petang</t>
    </r>
    <r>
      <rPr>
        <sz val="10"/>
        <color theme="0"/>
        <rFont val="Arial"/>
        <family val="2"/>
      </rPr>
      <t xml:space="preserve">/ </t>
    </r>
    <r>
      <rPr>
        <i/>
        <sz val="10"/>
        <color theme="0"/>
        <rFont val="Arial"/>
        <family val="2"/>
      </rPr>
      <t>Afternoon</t>
    </r>
  </si>
  <si>
    <r>
      <t xml:space="preserve">Bilangan Residen/
</t>
    </r>
    <r>
      <rPr>
        <i/>
        <sz val="8"/>
        <color theme="0"/>
        <rFont val="Arial"/>
        <family val="2"/>
      </rPr>
      <t>Number of Residents</t>
    </r>
    <r>
      <rPr>
        <b/>
        <sz val="8"/>
        <color theme="0"/>
        <rFont val="Arial"/>
        <family val="2"/>
      </rPr>
      <t xml:space="preserve">
('000)</t>
    </r>
  </si>
  <si>
    <r>
      <t>Bukan Pakej Pelancongan</t>
    </r>
    <r>
      <rPr>
        <sz val="8"/>
        <color theme="0"/>
        <rFont val="Arial"/>
        <family val="2"/>
      </rPr>
      <t xml:space="preserve">/ </t>
    </r>
    <r>
      <rPr>
        <i/>
        <sz val="8"/>
        <color theme="0"/>
        <rFont val="Arial"/>
        <family val="2"/>
      </rPr>
      <t>Non-Package Tours</t>
    </r>
  </si>
  <si>
    <r>
      <t>Pakej Pelancongan</t>
    </r>
    <r>
      <rPr>
        <sz val="8"/>
        <color theme="0"/>
        <rFont val="Arial"/>
        <family val="2"/>
      </rPr>
      <t xml:space="preserve">/ </t>
    </r>
    <r>
      <rPr>
        <i/>
        <sz val="8"/>
        <color theme="0"/>
        <rFont val="Arial"/>
        <family val="2"/>
      </rPr>
      <t>Package Tours</t>
    </r>
  </si>
  <si>
    <r>
      <t>Jumlah Keseluruhan</t>
    </r>
    <r>
      <rPr>
        <sz val="8"/>
        <color theme="0"/>
        <rFont val="Arial"/>
        <family val="2"/>
      </rPr>
      <t xml:space="preserve">/ </t>
    </r>
    <r>
      <rPr>
        <i/>
        <sz val="8"/>
        <color theme="0"/>
        <rFont val="Arial"/>
        <family val="2"/>
      </rPr>
      <t>Grand Total</t>
    </r>
  </si>
  <si>
    <r>
      <t>Jenis Perbelanjaan</t>
    </r>
    <r>
      <rPr>
        <sz val="10"/>
        <color theme="0"/>
        <rFont val="Arial"/>
        <family val="2"/>
      </rPr>
      <t xml:space="preserve">/ </t>
    </r>
    <r>
      <rPr>
        <i/>
        <sz val="10"/>
        <color theme="0"/>
        <rFont val="Arial"/>
        <family val="2"/>
      </rPr>
      <t>Type of Expenditure</t>
    </r>
  </si>
  <si>
    <r>
      <t xml:space="preserve">Bilangan Residen/ 
</t>
    </r>
    <r>
      <rPr>
        <sz val="10"/>
        <color theme="0"/>
        <rFont val="Arial"/>
        <family val="2"/>
      </rPr>
      <t>Number of Residents</t>
    </r>
    <r>
      <rPr>
        <b/>
        <sz val="10"/>
        <color theme="0"/>
        <rFont val="Arial"/>
        <family val="2"/>
      </rPr>
      <t xml:space="preserve">
('000)</t>
    </r>
  </si>
  <si>
    <r>
      <t xml:space="preserve">Jenis Perbelanjaan/ </t>
    </r>
    <r>
      <rPr>
        <i/>
        <sz val="10"/>
        <color theme="0"/>
        <rFont val="Arial"/>
        <family val="2"/>
      </rPr>
      <t>Type of Expenditure</t>
    </r>
  </si>
  <si>
    <r>
      <t>Lain-lain</t>
    </r>
    <r>
      <rPr>
        <sz val="10"/>
        <color theme="0"/>
        <rFont val="Arial"/>
        <family val="2"/>
      </rPr>
      <t xml:space="preserve">/ 
</t>
    </r>
    <r>
      <rPr>
        <i/>
        <sz val="10"/>
        <color theme="0"/>
        <rFont val="Arial"/>
        <family val="2"/>
      </rPr>
      <t>Others</t>
    </r>
  </si>
  <si>
    <r>
      <t>Perubatan</t>
    </r>
    <r>
      <rPr>
        <sz val="10"/>
        <color theme="0"/>
        <rFont val="Arial"/>
        <family val="2"/>
      </rPr>
      <t xml:space="preserve">/ 
</t>
    </r>
    <r>
      <rPr>
        <i/>
        <sz val="10"/>
        <color theme="0"/>
        <rFont val="Arial"/>
        <family val="2"/>
      </rPr>
      <t>Medical</t>
    </r>
  </si>
  <si>
    <r>
      <t>Penginapan</t>
    </r>
    <r>
      <rPr>
        <sz val="10"/>
        <color theme="0"/>
        <rFont val="Arial"/>
        <family val="2"/>
      </rPr>
      <t xml:space="preserve">/ 
</t>
    </r>
    <r>
      <rPr>
        <i/>
        <sz val="10"/>
        <color theme="0"/>
        <rFont val="Arial"/>
        <family val="2"/>
      </rPr>
      <t>Accommodation</t>
    </r>
  </si>
  <si>
    <r>
      <t>Jumlah Perbelanjaan</t>
    </r>
    <r>
      <rPr>
        <sz val="8"/>
        <color theme="0"/>
        <rFont val="Arial"/>
        <family val="2"/>
      </rPr>
      <t xml:space="preserve">/ 
</t>
    </r>
    <r>
      <rPr>
        <i/>
        <sz val="8"/>
        <color theme="0"/>
        <rFont val="Arial"/>
        <family val="2"/>
      </rPr>
      <t>Total Expenditure</t>
    </r>
    <r>
      <rPr>
        <b/>
        <sz val="8"/>
        <color theme="0"/>
        <rFont val="Arial"/>
        <family val="2"/>
      </rPr>
      <t xml:space="preserve"> 
(RM Juta/ </t>
    </r>
    <r>
      <rPr>
        <i/>
        <sz val="8"/>
        <color theme="0"/>
        <rFont val="Arial"/>
        <family val="2"/>
      </rPr>
      <t>Million</t>
    </r>
    <r>
      <rPr>
        <b/>
        <sz val="8"/>
        <color theme="0"/>
        <rFont val="Arial"/>
        <family val="2"/>
      </rPr>
      <t>)</t>
    </r>
  </si>
  <si>
    <r>
      <t>Jumlah Perbelanjaan</t>
    </r>
    <r>
      <rPr>
        <sz val="10"/>
        <color theme="0"/>
        <rFont val="Arial"/>
        <family val="2"/>
      </rPr>
      <t xml:space="preserve">/ 
</t>
    </r>
    <r>
      <rPr>
        <i/>
        <sz val="10"/>
        <color theme="0"/>
        <rFont val="Arial"/>
        <family val="2"/>
      </rPr>
      <t>Total Expenditure</t>
    </r>
    <r>
      <rPr>
        <b/>
        <sz val="10"/>
        <color theme="0"/>
        <rFont val="Arial"/>
        <family val="2"/>
      </rPr>
      <t xml:space="preserve"> 
(RM Juta/ </t>
    </r>
    <r>
      <rPr>
        <i/>
        <sz val="10"/>
        <color theme="0"/>
        <rFont val="Arial"/>
        <family val="2"/>
      </rPr>
      <t>Million</t>
    </r>
    <r>
      <rPr>
        <b/>
        <sz val="10"/>
        <color theme="0"/>
        <rFont val="Arial"/>
        <family val="2"/>
      </rPr>
      <t>)</t>
    </r>
  </si>
  <si>
    <r>
      <t xml:space="preserve">Jumlah Perbelanjaan/  
</t>
    </r>
    <r>
      <rPr>
        <i/>
        <sz val="10"/>
        <color theme="0"/>
        <rFont val="Arial"/>
        <family val="2"/>
      </rPr>
      <t>Total Expenditure</t>
    </r>
    <r>
      <rPr>
        <b/>
        <sz val="10"/>
        <color theme="0"/>
        <rFont val="Arial"/>
        <family val="2"/>
      </rPr>
      <t xml:space="preserve">
(RM Juta/ </t>
    </r>
    <r>
      <rPr>
        <i/>
        <sz val="10"/>
        <color theme="0"/>
        <rFont val="Arial"/>
        <family val="2"/>
      </rPr>
      <t>Million</t>
    </r>
    <r>
      <rPr>
        <b/>
        <sz val="10"/>
        <color theme="0"/>
        <rFont val="Arial"/>
        <family val="2"/>
      </rPr>
      <t>)</t>
    </r>
  </si>
  <si>
    <r>
      <t>Purata</t>
    </r>
    <r>
      <rPr>
        <sz val="10"/>
        <color theme="0"/>
        <rFont val="Arial"/>
        <family val="2"/>
      </rPr>
      <t xml:space="preserve">/ 
</t>
    </r>
    <r>
      <rPr>
        <i/>
        <sz val="10"/>
        <color theme="0"/>
        <rFont val="Arial"/>
        <family val="2"/>
      </rPr>
      <t>Average</t>
    </r>
    <r>
      <rPr>
        <b/>
        <sz val="10"/>
        <color theme="0"/>
        <rFont val="Arial"/>
        <family val="2"/>
      </rPr>
      <t xml:space="preserve"> 
(RM)</t>
    </r>
  </si>
  <si>
    <r>
      <t>Purata</t>
    </r>
    <r>
      <rPr>
        <sz val="8"/>
        <color theme="0"/>
        <rFont val="Arial"/>
        <family val="2"/>
      </rPr>
      <t xml:space="preserve">/ 
</t>
    </r>
    <r>
      <rPr>
        <i/>
        <sz val="8"/>
        <color theme="0"/>
        <rFont val="Arial"/>
        <family val="2"/>
      </rPr>
      <t>Average</t>
    </r>
    <r>
      <rPr>
        <b/>
        <sz val="8"/>
        <color theme="0"/>
        <rFont val="Arial"/>
        <family val="2"/>
      </rPr>
      <t xml:space="preserve"> 
(RM)</t>
    </r>
  </si>
  <si>
    <r>
      <t>Purata</t>
    </r>
    <r>
      <rPr>
        <sz val="10"/>
        <color theme="0"/>
        <rFont val="Arial"/>
        <family val="2"/>
      </rPr>
      <t xml:space="preserve">/ 
</t>
    </r>
    <r>
      <rPr>
        <i/>
        <sz val="10"/>
        <color theme="0"/>
        <rFont val="Arial"/>
        <family val="2"/>
      </rPr>
      <t>Average</t>
    </r>
  </si>
  <si>
    <t>Purata/ 
Average 
(RM)</t>
  </si>
  <si>
    <r>
      <t>Hiburan</t>
    </r>
    <r>
      <rPr>
        <sz val="10"/>
        <color theme="0"/>
        <rFont val="Arial"/>
        <family val="2"/>
      </rPr>
      <t xml:space="preserve">/ 
</t>
    </r>
    <r>
      <rPr>
        <i/>
        <sz val="10"/>
        <color theme="0"/>
        <rFont val="Arial"/>
        <family val="2"/>
      </rPr>
      <t>Entertainment</t>
    </r>
  </si>
  <si>
    <r>
      <t>Pengangkutan</t>
    </r>
    <r>
      <rPr>
        <sz val="10"/>
        <color theme="0"/>
        <rFont val="Arial"/>
        <family val="2"/>
      </rPr>
      <t xml:space="preserve">/ 
</t>
    </r>
    <r>
      <rPr>
        <i/>
        <sz val="10"/>
        <color theme="0"/>
        <rFont val="Arial"/>
        <family val="2"/>
      </rPr>
      <t>Transportation</t>
    </r>
  </si>
  <si>
    <r>
      <t xml:space="preserve">Jumlah Perbelanjaan Tunai/
</t>
    </r>
    <r>
      <rPr>
        <sz val="10"/>
        <color theme="0"/>
        <rFont val="Arial"/>
        <family val="2"/>
      </rPr>
      <t xml:space="preserve"> </t>
    </r>
    <r>
      <rPr>
        <i/>
        <sz val="10"/>
        <color theme="0"/>
        <rFont val="Arial"/>
        <family val="2"/>
      </rPr>
      <t>Total Cash Expenditure</t>
    </r>
    <r>
      <rPr>
        <b/>
        <sz val="10"/>
        <color theme="0"/>
        <rFont val="Arial"/>
        <family val="2"/>
      </rPr>
      <t xml:space="preserve">
(RM Juta/ </t>
    </r>
    <r>
      <rPr>
        <i/>
        <sz val="10"/>
        <color theme="0"/>
        <rFont val="Arial"/>
        <family val="2"/>
      </rPr>
      <t>Million</t>
    </r>
    <r>
      <rPr>
        <b/>
        <sz val="10"/>
        <color theme="0"/>
        <rFont val="Arial"/>
        <family val="2"/>
      </rPr>
      <t>)</t>
    </r>
  </si>
  <si>
    <r>
      <t>Jumlah Perbelanjaan Tanpa Tunai/</t>
    </r>
    <r>
      <rPr>
        <sz val="10"/>
        <color theme="0"/>
        <rFont val="Arial"/>
        <family val="2"/>
      </rPr>
      <t xml:space="preserve">
</t>
    </r>
    <r>
      <rPr>
        <i/>
        <sz val="10"/>
        <color theme="0"/>
        <rFont val="Arial"/>
        <family val="2"/>
      </rPr>
      <t>Total Cashless Expenditure</t>
    </r>
    <r>
      <rPr>
        <b/>
        <sz val="10"/>
        <color theme="0"/>
        <rFont val="Arial"/>
        <family val="2"/>
      </rPr>
      <t xml:space="preserve">
(RM Juta/ </t>
    </r>
    <r>
      <rPr>
        <i/>
        <sz val="10"/>
        <color theme="0"/>
        <rFont val="Arial"/>
        <family val="2"/>
      </rPr>
      <t>Million</t>
    </r>
    <r>
      <rPr>
        <b/>
        <sz val="10"/>
        <color theme="0"/>
        <rFont val="Arial"/>
        <family val="2"/>
      </rPr>
      <t>)</t>
    </r>
  </si>
  <si>
    <r>
      <t xml:space="preserve">Jumlah Perbelanjaan/
</t>
    </r>
    <r>
      <rPr>
        <sz val="10"/>
        <color theme="0"/>
        <rFont val="Arial"/>
        <family val="2"/>
      </rPr>
      <t xml:space="preserve"> </t>
    </r>
    <r>
      <rPr>
        <i/>
        <sz val="10"/>
        <color theme="0"/>
        <rFont val="Arial"/>
        <family val="2"/>
      </rPr>
      <t>Total Expenditure</t>
    </r>
    <r>
      <rPr>
        <b/>
        <sz val="10"/>
        <color theme="0"/>
        <rFont val="Arial"/>
        <family val="2"/>
      </rPr>
      <t xml:space="preserve">
(RM Juta/ </t>
    </r>
    <r>
      <rPr>
        <i/>
        <sz val="10"/>
        <color theme="0"/>
        <rFont val="Arial"/>
        <family val="2"/>
      </rPr>
      <t>Million</t>
    </r>
    <r>
      <rPr>
        <b/>
        <sz val="10"/>
        <color theme="0"/>
        <rFont val="Arial"/>
        <family val="2"/>
      </rPr>
      <t>)</t>
    </r>
  </si>
  <si>
    <r>
      <t>Purata/</t>
    </r>
    <r>
      <rPr>
        <sz val="10"/>
        <color theme="0"/>
        <rFont val="Arial"/>
        <family val="2"/>
      </rPr>
      <t xml:space="preserve">
</t>
    </r>
    <r>
      <rPr>
        <i/>
        <sz val="10"/>
        <color theme="0"/>
        <rFont val="Arial"/>
        <family val="2"/>
      </rPr>
      <t xml:space="preserve">Average
</t>
    </r>
    <r>
      <rPr>
        <b/>
        <sz val="10"/>
        <color theme="0"/>
        <rFont val="Arial"/>
        <family val="2"/>
      </rPr>
      <t>(RM)</t>
    </r>
    <r>
      <rPr>
        <i/>
        <sz val="10"/>
        <color theme="0"/>
        <rFont val="Arial"/>
        <family val="2"/>
      </rPr>
      <t xml:space="preserve">
</t>
    </r>
  </si>
  <si>
    <r>
      <t>Jumlah Perbelanjaan/</t>
    </r>
    <r>
      <rPr>
        <sz val="10"/>
        <color theme="0"/>
        <rFont val="Arial"/>
        <family val="2"/>
      </rPr>
      <t xml:space="preserve">
</t>
    </r>
    <r>
      <rPr>
        <i/>
        <sz val="10"/>
        <color theme="0"/>
        <rFont val="Arial"/>
        <family val="2"/>
      </rPr>
      <t>Total Expenditure</t>
    </r>
    <r>
      <rPr>
        <b/>
        <sz val="10"/>
        <color theme="0"/>
        <rFont val="Arial"/>
        <family val="2"/>
      </rPr>
      <t xml:space="preserve"> 
(RM Juta/ </t>
    </r>
    <r>
      <rPr>
        <i/>
        <sz val="10"/>
        <color theme="0"/>
        <rFont val="Arial"/>
        <family val="2"/>
      </rPr>
      <t>Million</t>
    </r>
    <r>
      <rPr>
        <b/>
        <sz val="10"/>
        <color theme="0"/>
        <rFont val="Arial"/>
        <family val="2"/>
      </rPr>
      <t>)</t>
    </r>
  </si>
  <si>
    <r>
      <t xml:space="preserve">(RM Juta/ </t>
    </r>
    <r>
      <rPr>
        <i/>
        <sz val="10"/>
        <color theme="0"/>
        <rFont val="Arial"/>
        <family val="2"/>
      </rPr>
      <t>Million</t>
    </r>
    <r>
      <rPr>
        <b/>
        <sz val="10"/>
        <color theme="0"/>
        <rFont val="Arial"/>
        <family val="2"/>
      </rPr>
      <t>)</t>
    </r>
  </si>
  <si>
    <t>(RM)</t>
  </si>
  <si>
    <r>
      <t xml:space="preserve">Sumbangan/
</t>
    </r>
    <r>
      <rPr>
        <i/>
        <sz val="10"/>
        <color theme="0"/>
        <rFont val="Arial"/>
        <family val="2"/>
      </rPr>
      <t xml:space="preserve">Share
</t>
    </r>
    <r>
      <rPr>
        <b/>
        <sz val="10"/>
        <color theme="0"/>
        <rFont val="Arial"/>
        <family val="2"/>
      </rPr>
      <t>(%)</t>
    </r>
  </si>
  <si>
    <r>
      <t xml:space="preserve">Sumbangan/
</t>
    </r>
    <r>
      <rPr>
        <i/>
        <sz val="10"/>
        <color theme="0"/>
        <rFont val="Arial"/>
        <family val="2"/>
      </rPr>
      <t>Share</t>
    </r>
    <r>
      <rPr>
        <b/>
        <sz val="10"/>
        <color theme="0"/>
        <rFont val="Arial"/>
        <family val="2"/>
      </rPr>
      <t xml:space="preserve">
(%)</t>
    </r>
  </si>
  <si>
    <r>
      <t xml:space="preserve">Jumlah Perbelanjaan/ 
</t>
    </r>
    <r>
      <rPr>
        <i/>
        <sz val="10"/>
        <color theme="0"/>
        <rFont val="Arial"/>
        <family val="2"/>
      </rPr>
      <t xml:space="preserve">Total Expenditure </t>
    </r>
    <r>
      <rPr>
        <b/>
        <sz val="10"/>
        <color theme="0"/>
        <rFont val="Arial"/>
        <family val="2"/>
      </rPr>
      <t xml:space="preserve">
(RM Juta/ </t>
    </r>
    <r>
      <rPr>
        <i/>
        <sz val="10"/>
        <color theme="0"/>
        <rFont val="Arial"/>
        <family val="2"/>
      </rPr>
      <t>Million</t>
    </r>
    <r>
      <rPr>
        <b/>
        <sz val="10"/>
        <color theme="0"/>
        <rFont val="Arial"/>
        <family val="2"/>
      </rPr>
      <t>)</t>
    </r>
  </si>
  <si>
    <r>
      <t>Sumbangan</t>
    </r>
    <r>
      <rPr>
        <sz val="8"/>
        <color theme="0"/>
        <rFont val="Arial"/>
        <family val="2"/>
      </rPr>
      <t xml:space="preserve">/  
</t>
    </r>
    <r>
      <rPr>
        <i/>
        <sz val="8"/>
        <color theme="0"/>
        <rFont val="Arial"/>
        <family val="2"/>
      </rPr>
      <t>Share</t>
    </r>
    <r>
      <rPr>
        <b/>
        <sz val="8"/>
        <color theme="0"/>
        <rFont val="Arial"/>
        <family val="2"/>
      </rPr>
      <t xml:space="preserve"> 
(%)</t>
    </r>
  </si>
  <si>
    <r>
      <t xml:space="preserve">Sumbangan/ </t>
    </r>
    <r>
      <rPr>
        <i/>
        <sz val="9"/>
        <color theme="1"/>
        <rFont val="Arial"/>
        <family val="2"/>
      </rPr>
      <t>Share</t>
    </r>
    <r>
      <rPr>
        <sz val="9"/>
        <color theme="1"/>
        <rFont val="Arial"/>
        <family val="2"/>
      </rPr>
      <t xml:space="preserve"> (%)</t>
    </r>
  </si>
  <si>
    <r>
      <rPr>
        <b/>
        <sz val="10"/>
        <color theme="0"/>
        <rFont val="Arial"/>
        <family val="2"/>
      </rPr>
      <t>Pelawat Harian</t>
    </r>
    <r>
      <rPr>
        <b/>
        <i/>
        <sz val="10"/>
        <color theme="0"/>
        <rFont val="Arial"/>
        <family val="2"/>
      </rPr>
      <t xml:space="preserve">/ </t>
    </r>
    <r>
      <rPr>
        <i/>
        <sz val="10"/>
        <color theme="0"/>
        <rFont val="Arial"/>
        <family val="2"/>
      </rPr>
      <t>Day Trippers (Excursionist)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</si>
</sst>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"/>
    <numFmt numFmtId="165" formatCode="#,##0.0;;\-;"/>
    <numFmt numFmtId="166" formatCode="#,##0;;\-"/>
    <numFmt numFmtId="167" formatCode="#,##0.00;;\-"/>
    <numFmt numFmtId="168" formatCode="#,##0.000;;\-"/>
  </numFmts>
  <fonts count="12" x14ac:knownFonts="1"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i/>
      <sz val="10"/>
      <color theme="0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0"/>
      <color theme="0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i/>
      <sz val="8"/>
      <color theme="0"/>
      <name val="Arial"/>
      <family val="2"/>
    </font>
    <font>
      <sz val="10"/>
      <color theme="1"/>
      <name val="Calibri"/>
      <family val="2"/>
      <scheme val="minor"/>
    </font>
    <font>
      <i/>
      <sz val="9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rgb="FFFBEBEF"/>
        <bgColor indexed="64"/>
      </patternFill>
    </fill>
    <fill>
      <patternFill patternType="solid">
        <fgColor rgb="FF500000"/>
        <bgColor indexed="64"/>
      </patternFill>
    </fill>
    <fill>
      <patternFill patternType="solid">
        <fgColor rgb="FFE3D2C7"/>
        <bgColor indexed="64"/>
      </patternFill>
    </fill>
    <fill>
      <patternFill patternType="solid">
        <fgColor rgb="FFAEC2BC"/>
        <bgColor indexed="64"/>
      </patternFill>
    </fill>
    <fill>
      <patternFill patternType="solid">
        <fgColor rgb="FF819FA7"/>
        <bgColor indexed="64"/>
      </patternFill>
    </fill>
    <fill>
      <patternFill patternType="solid">
        <fgColor rgb="FFD5DEE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rgb="FF5B6E74"/>
      </left>
      <right style="thin">
        <color rgb="FF5B6E74"/>
      </right>
      <top style="thin">
        <color rgb="FF5B6E74"/>
      </top>
      <bottom style="thin">
        <color rgb="FF5B6E74"/>
      </bottom>
      <diagonal/>
    </border>
    <border>
      <left/>
      <right style="thin">
        <color rgb="FF5B6E74"/>
      </right>
      <top style="thin">
        <color rgb="FF5B6E74"/>
      </top>
      <bottom style="thin">
        <color rgb="FF5B6E74"/>
      </bottom>
      <diagonal/>
    </border>
    <border>
      <left style="thin">
        <color rgb="FF5B6E74"/>
      </left>
      <right style="thin">
        <color rgb="FF5B6E74"/>
      </right>
      <top/>
      <bottom/>
      <diagonal/>
    </border>
    <border>
      <left style="thin">
        <color rgb="FF5B6E74"/>
      </left>
      <right style="thin">
        <color rgb="FF5B6E74"/>
      </right>
      <top/>
      <bottom style="thin">
        <color rgb="FF5B6E74"/>
      </bottom>
      <diagonal/>
    </border>
    <border>
      <left style="thin">
        <color rgb="FF5B6E74"/>
      </left>
      <right/>
      <top style="thin">
        <color rgb="FF5B6E74"/>
      </top>
      <bottom style="thin">
        <color rgb="FF5B6E74"/>
      </bottom>
      <diagonal/>
    </border>
    <border>
      <left/>
      <right style="thin">
        <color rgb="FF5B6E74"/>
      </right>
      <top/>
      <bottom/>
      <diagonal/>
    </border>
    <border>
      <left/>
      <right style="thin">
        <color rgb="FF5B6E74"/>
      </right>
      <top/>
      <bottom style="thin">
        <color rgb="FF5B6E74"/>
      </bottom>
      <diagonal/>
    </border>
    <border>
      <left style="thin">
        <color rgb="FF5B6E74"/>
      </left>
      <right style="thin">
        <color rgb="FF5B6E74"/>
      </right>
      <top style="thin">
        <color rgb="FF5B6E74"/>
      </top>
      <bottom/>
      <diagonal/>
    </border>
    <border>
      <left/>
      <right/>
      <top style="thin">
        <color rgb="FF5B6E74"/>
      </top>
      <bottom style="thin">
        <color rgb="FF5B6E74"/>
      </bottom>
      <diagonal/>
    </border>
    <border>
      <left style="thin">
        <color rgb="FF5B6E74"/>
      </left>
      <right/>
      <top/>
      <bottom/>
      <diagonal/>
    </border>
    <border>
      <left style="thin">
        <color rgb="FF5B6E74"/>
      </left>
      <right style="thin">
        <color indexed="64"/>
      </right>
      <top style="thin">
        <color rgb="FF5B6E74"/>
      </top>
      <bottom style="thin">
        <color rgb="FF5B6E74"/>
      </bottom>
      <diagonal/>
    </border>
    <border>
      <left style="thin">
        <color indexed="64"/>
      </left>
      <right style="thin">
        <color indexed="64"/>
      </right>
      <top style="thin">
        <color rgb="FF5B6E74"/>
      </top>
      <bottom style="thin">
        <color rgb="FF5B6E74"/>
      </bottom>
      <diagonal/>
    </border>
    <border>
      <left style="thin">
        <color indexed="64"/>
      </left>
      <right style="thin">
        <color rgb="FF5B6E74"/>
      </right>
      <top style="thin">
        <color rgb="FF5B6E74"/>
      </top>
      <bottom style="thin">
        <color rgb="FF5B6E74"/>
      </bottom>
      <diagonal/>
    </border>
    <border>
      <left/>
      <right style="thin">
        <color indexed="64"/>
      </right>
      <top style="thin">
        <color rgb="FF5B6E74"/>
      </top>
      <bottom style="thin">
        <color rgb="FF5B6E74"/>
      </bottom>
      <diagonal/>
    </border>
    <border>
      <left/>
      <right style="thin">
        <color rgb="FF5B6E74"/>
      </right>
      <top style="thin">
        <color rgb="FF5B6E74"/>
      </top>
      <bottom/>
      <diagonal/>
    </border>
    <border>
      <left style="thin">
        <color rgb="FF5B6E74"/>
      </left>
      <right/>
      <top style="thin">
        <color rgb="FF5B6E74"/>
      </top>
      <bottom/>
      <diagonal/>
    </border>
    <border>
      <left/>
      <right/>
      <top style="thin">
        <color rgb="FF5B6E74"/>
      </top>
      <bottom/>
      <diagonal/>
    </border>
    <border>
      <left style="thin">
        <color rgb="FF5B6E74"/>
      </left>
      <right/>
      <top/>
      <bottom style="thin">
        <color rgb="FF5B6E74"/>
      </bottom>
      <diagonal/>
    </border>
    <border>
      <left/>
      <right/>
      <top/>
      <bottom style="thin">
        <color rgb="FF5B6E74"/>
      </bottom>
      <diagonal/>
    </border>
    <border>
      <left style="thin">
        <color indexed="64"/>
      </left>
      <right style="thin">
        <color rgb="FF5B6E74"/>
      </right>
      <top style="thin">
        <color rgb="FF5B6E74"/>
      </top>
      <bottom style="thin">
        <color indexed="64"/>
      </bottom>
      <diagonal/>
    </border>
    <border>
      <left style="thin">
        <color indexed="64"/>
      </left>
      <right/>
      <top style="thin">
        <color rgb="FF5B6E74"/>
      </top>
      <bottom style="thin">
        <color rgb="FF5B6E74"/>
      </bottom>
      <diagonal/>
    </border>
    <border>
      <left style="thin">
        <color rgb="FF5B6E74"/>
      </left>
      <right style="thin">
        <color rgb="FF5B6E74"/>
      </right>
      <top style="thin">
        <color indexed="64"/>
      </top>
      <bottom style="thin">
        <color indexed="64"/>
      </bottom>
      <diagonal/>
    </border>
    <border>
      <left style="thin">
        <color rgb="FF5B6E74"/>
      </left>
      <right style="thin">
        <color indexed="64"/>
      </right>
      <top style="thin">
        <color rgb="FF5B6E7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5B6E74"/>
      </top>
      <bottom style="thin">
        <color indexed="64"/>
      </bottom>
      <diagonal/>
    </border>
    <border>
      <left style="thin">
        <color rgb="FF5B6E74"/>
      </left>
      <right style="thin">
        <color indexed="64"/>
      </right>
      <top style="thin">
        <color indexed="64"/>
      </top>
      <bottom style="thin">
        <color rgb="FF5B6E7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5B6E74"/>
      </bottom>
      <diagonal/>
    </border>
    <border>
      <left style="thin">
        <color indexed="64"/>
      </left>
      <right style="thin">
        <color rgb="FF5B6E74"/>
      </right>
      <top style="thin">
        <color indexed="64"/>
      </top>
      <bottom style="thin">
        <color rgb="FF5B6E74"/>
      </bottom>
      <diagonal/>
    </border>
    <border>
      <left/>
      <right style="thin">
        <color rgb="FF5B6E7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5B6E74"/>
      </bottom>
      <diagonal/>
    </border>
    <border>
      <left style="thin">
        <color indexed="64"/>
      </left>
      <right style="thin">
        <color rgb="FF5B6E74"/>
      </right>
      <top/>
      <bottom style="thin">
        <color rgb="FF5B6E74"/>
      </bottom>
      <diagonal/>
    </border>
    <border>
      <left/>
      <right style="thin">
        <color indexed="64"/>
      </right>
      <top/>
      <bottom style="thin">
        <color rgb="FF5B6E74"/>
      </bottom>
      <diagonal/>
    </border>
    <border>
      <left style="thin">
        <color indexed="64"/>
      </left>
      <right/>
      <top/>
      <bottom style="thin">
        <color rgb="FF5B6E74"/>
      </bottom>
      <diagonal/>
    </border>
    <border>
      <left style="thin">
        <color rgb="FF5B6E74"/>
      </left>
      <right style="thin">
        <color rgb="FF5B6E74"/>
      </right>
      <top style="thin">
        <color rgb="FF5B6E74"/>
      </top>
      <bottom style="thin">
        <color indexed="64"/>
      </bottom>
      <diagonal/>
    </border>
    <border>
      <left style="thin">
        <color rgb="FF5B6E74"/>
      </left>
      <right style="thin">
        <color rgb="FF5B6E74"/>
      </right>
      <top style="thin">
        <color indexed="64"/>
      </top>
      <bottom style="thin">
        <color rgb="FF5B6E7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4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4" fillId="2" borderId="3" xfId="0" applyNumberFormat="1" applyFont="1" applyFill="1" applyBorder="1" applyAlignment="1">
      <alignment horizontal="center" vertical="center"/>
    </xf>
    <xf numFmtId="3" fontId="4" fillId="3" borderId="5" xfId="0" applyNumberFormat="1" applyFont="1" applyFill="1" applyBorder="1" applyAlignment="1">
      <alignment horizontal="center" vertical="center"/>
    </xf>
    <xf numFmtId="3" fontId="4" fillId="2" borderId="5" xfId="0" applyNumberFormat="1" applyFont="1" applyFill="1" applyBorder="1" applyAlignment="1">
      <alignment horizontal="center" vertical="center"/>
    </xf>
    <xf numFmtId="3" fontId="0" fillId="0" borderId="0" xfId="0" applyNumberFormat="1"/>
    <xf numFmtId="3" fontId="4" fillId="5" borderId="5" xfId="0" applyNumberFormat="1" applyFont="1" applyFill="1" applyBorder="1" applyAlignment="1">
      <alignment horizontal="center" vertical="center"/>
    </xf>
    <xf numFmtId="3" fontId="4" fillId="6" borderId="5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3" fontId="1" fillId="4" borderId="6" xfId="0" applyNumberFormat="1" applyFont="1" applyFill="1" applyBorder="1" applyAlignment="1">
      <alignment horizontal="center" vertical="center"/>
    </xf>
    <xf numFmtId="0" fontId="10" fillId="0" borderId="0" xfId="0" applyFont="1"/>
    <xf numFmtId="164" fontId="4" fillId="8" borderId="0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0" fontId="1" fillId="7" borderId="7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left" vertical="center" indent="1"/>
    </xf>
    <xf numFmtId="0" fontId="4" fillId="0" borderId="9" xfId="0" applyFont="1" applyFill="1" applyBorder="1" applyAlignment="1">
      <alignment horizontal="left" vertical="center" indent="1"/>
    </xf>
    <xf numFmtId="0" fontId="4" fillId="0" borderId="10" xfId="0" applyFont="1" applyFill="1" applyBorder="1" applyAlignment="1">
      <alignment horizontal="left" vertical="center" indent="1"/>
    </xf>
    <xf numFmtId="164" fontId="1" fillId="7" borderId="7" xfId="0" applyNumberFormat="1" applyFont="1" applyFill="1" applyBorder="1" applyAlignment="1">
      <alignment horizontal="center" vertical="center"/>
    </xf>
    <xf numFmtId="3" fontId="1" fillId="7" borderId="7" xfId="0" applyNumberFormat="1" applyFont="1" applyFill="1" applyBorder="1" applyAlignment="1">
      <alignment horizontal="center" vertical="center"/>
    </xf>
    <xf numFmtId="3" fontId="4" fillId="8" borderId="12" xfId="0" applyNumberFormat="1" applyFont="1" applyFill="1" applyBorder="1" applyAlignment="1">
      <alignment horizontal="center" vertical="center"/>
    </xf>
    <xf numFmtId="3" fontId="4" fillId="0" borderId="12" xfId="0" applyNumberFormat="1" applyFont="1" applyFill="1" applyBorder="1" applyAlignment="1">
      <alignment horizontal="center" vertical="center"/>
    </xf>
    <xf numFmtId="3" fontId="4" fillId="0" borderId="13" xfId="0" applyNumberFormat="1" applyFont="1" applyFill="1" applyBorder="1" applyAlignment="1">
      <alignment horizontal="center" vertical="center"/>
    </xf>
    <xf numFmtId="0" fontId="4" fillId="8" borderId="14" xfId="0" applyFont="1" applyFill="1" applyBorder="1" applyAlignment="1">
      <alignment horizontal="left" vertical="center" indent="1"/>
    </xf>
    <xf numFmtId="0" fontId="4" fillId="8" borderId="9" xfId="0" applyFont="1" applyFill="1" applyBorder="1" applyAlignment="1">
      <alignment horizontal="right" vertical="center" indent="1"/>
    </xf>
    <xf numFmtId="0" fontId="4" fillId="0" borderId="9" xfId="0" applyFont="1" applyFill="1" applyBorder="1" applyAlignment="1">
      <alignment horizontal="right" vertical="center" indent="1"/>
    </xf>
    <xf numFmtId="0" fontId="4" fillId="0" borderId="10" xfId="0" applyFont="1" applyFill="1" applyBorder="1" applyAlignment="1">
      <alignment horizontal="right" vertical="center" indent="1"/>
    </xf>
    <xf numFmtId="0" fontId="1" fillId="7" borderId="14" xfId="0" applyFont="1" applyFill="1" applyBorder="1" applyAlignment="1">
      <alignment horizontal="center" vertical="center"/>
    </xf>
    <xf numFmtId="0" fontId="1" fillId="7" borderId="10" xfId="0" applyFont="1" applyFill="1" applyBorder="1" applyAlignment="1">
      <alignment horizontal="right" indent="1"/>
    </xf>
    <xf numFmtId="0" fontId="1" fillId="7" borderId="16" xfId="0" applyFont="1" applyFill="1" applyBorder="1" applyAlignment="1">
      <alignment horizontal="center" vertical="center" wrapText="1"/>
    </xf>
    <xf numFmtId="165" fontId="4" fillId="8" borderId="0" xfId="0" applyNumberFormat="1" applyFont="1" applyFill="1" applyBorder="1" applyAlignment="1">
      <alignment horizontal="center" vertical="center"/>
    </xf>
    <xf numFmtId="165" fontId="4" fillId="8" borderId="12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horizontal="center" vertical="center"/>
    </xf>
    <xf numFmtId="165" fontId="4" fillId="0" borderId="12" xfId="0" applyNumberFormat="1" applyFont="1" applyFill="1" applyBorder="1" applyAlignment="1">
      <alignment horizontal="center" vertical="center"/>
    </xf>
    <xf numFmtId="165" fontId="1" fillId="7" borderId="7" xfId="0" applyNumberFormat="1" applyFont="1" applyFill="1" applyBorder="1" applyAlignment="1">
      <alignment horizontal="center" vertical="center"/>
    </xf>
    <xf numFmtId="166" fontId="4" fillId="8" borderId="21" xfId="0" applyNumberFormat="1" applyFont="1" applyFill="1" applyBorder="1" applyAlignment="1">
      <alignment horizontal="center" vertical="center"/>
    </xf>
    <xf numFmtId="166" fontId="4" fillId="0" borderId="12" xfId="0" applyNumberFormat="1" applyFont="1" applyFill="1" applyBorder="1" applyAlignment="1">
      <alignment horizontal="center" vertical="center"/>
    </xf>
    <xf numFmtId="166" fontId="4" fillId="8" borderId="12" xfId="0" applyNumberFormat="1" applyFont="1" applyFill="1" applyBorder="1" applyAlignment="1">
      <alignment horizontal="center" vertical="center"/>
    </xf>
    <xf numFmtId="166" fontId="4" fillId="0" borderId="13" xfId="0" applyNumberFormat="1" applyFont="1" applyFill="1" applyBorder="1" applyAlignment="1">
      <alignment horizontal="center" vertical="center"/>
    </xf>
    <xf numFmtId="166" fontId="1" fillId="7" borderId="7" xfId="0" applyNumberFormat="1" applyFont="1" applyFill="1" applyBorder="1" applyAlignment="1">
      <alignment horizontal="center" vertical="center"/>
    </xf>
    <xf numFmtId="165" fontId="4" fillId="0" borderId="0" xfId="0" quotePrefix="1" applyNumberFormat="1" applyFont="1" applyFill="1" applyBorder="1" applyAlignment="1">
      <alignment horizontal="center" vertical="center"/>
    </xf>
    <xf numFmtId="165" fontId="1" fillId="7" borderId="15" xfId="0" applyNumberFormat="1" applyFont="1" applyFill="1" applyBorder="1" applyAlignment="1">
      <alignment horizontal="center" vertical="center"/>
    </xf>
    <xf numFmtId="165" fontId="4" fillId="8" borderId="22" xfId="0" applyNumberFormat="1" applyFont="1" applyFill="1" applyBorder="1" applyAlignment="1">
      <alignment horizontal="center" vertical="center"/>
    </xf>
    <xf numFmtId="165" fontId="4" fillId="0" borderId="16" xfId="0" applyNumberFormat="1" applyFont="1" applyFill="1" applyBorder="1" applyAlignment="1">
      <alignment horizontal="center" vertical="center"/>
    </xf>
    <xf numFmtId="165" fontId="4" fillId="8" borderId="16" xfId="0" applyNumberFormat="1" applyFont="1" applyFill="1" applyBorder="1" applyAlignment="1">
      <alignment horizontal="center" vertical="center"/>
    </xf>
    <xf numFmtId="166" fontId="1" fillId="7" borderId="8" xfId="0" applyNumberFormat="1" applyFont="1" applyFill="1" applyBorder="1" applyAlignment="1">
      <alignment horizontal="center" vertical="center"/>
    </xf>
    <xf numFmtId="166" fontId="4" fillId="8" borderId="5" xfId="0" applyNumberFormat="1" applyFont="1" applyFill="1" applyBorder="1" applyAlignment="1">
      <alignment horizontal="center" vertical="center"/>
    </xf>
    <xf numFmtId="166" fontId="4" fillId="0" borderId="5" xfId="0" applyNumberFormat="1" applyFont="1" applyFill="1" applyBorder="1" applyAlignment="1">
      <alignment horizontal="center" vertical="center"/>
    </xf>
    <xf numFmtId="0" fontId="1" fillId="7" borderId="7" xfId="0" applyFont="1" applyFill="1" applyBorder="1" applyAlignment="1">
      <alignment horizontal="center" vertical="top" wrapText="1"/>
    </xf>
    <xf numFmtId="0" fontId="7" fillId="7" borderId="7" xfId="0" applyFont="1" applyFill="1" applyBorder="1" applyAlignment="1">
      <alignment horizontal="center" vertical="top" wrapText="1"/>
    </xf>
    <xf numFmtId="0" fontId="2" fillId="7" borderId="7" xfId="0" applyFont="1" applyFill="1" applyBorder="1" applyAlignment="1">
      <alignment horizontal="center" vertical="top" wrapText="1"/>
    </xf>
    <xf numFmtId="0" fontId="1" fillId="7" borderId="11" xfId="0" applyFont="1" applyFill="1" applyBorder="1" applyAlignment="1">
      <alignment horizontal="center" vertical="top" wrapText="1"/>
    </xf>
    <xf numFmtId="0" fontId="1" fillId="7" borderId="8" xfId="0" applyFont="1" applyFill="1" applyBorder="1" applyAlignment="1">
      <alignment horizontal="center" vertical="top" wrapText="1"/>
    </xf>
    <xf numFmtId="165" fontId="4" fillId="8" borderId="0" xfId="1" applyNumberFormat="1" applyFont="1" applyFill="1" applyBorder="1" applyAlignment="1">
      <alignment horizontal="center" vertical="center"/>
    </xf>
    <xf numFmtId="165" fontId="4" fillId="8" borderId="21" xfId="0" applyNumberFormat="1" applyFont="1" applyFill="1" applyBorder="1" applyAlignment="1">
      <alignment horizontal="center" vertical="center"/>
    </xf>
    <xf numFmtId="165" fontId="4" fillId="0" borderId="0" xfId="1" applyNumberFormat="1" applyFont="1" applyFill="1" applyBorder="1" applyAlignment="1">
      <alignment horizontal="center" vertical="center"/>
    </xf>
    <xf numFmtId="165" fontId="4" fillId="0" borderId="24" xfId="0" applyNumberFormat="1" applyFont="1" applyFill="1" applyBorder="1" applyAlignment="1">
      <alignment horizontal="center" vertical="center"/>
    </xf>
    <xf numFmtId="165" fontId="4" fillId="0" borderId="25" xfId="0" applyNumberFormat="1" applyFont="1" applyFill="1" applyBorder="1" applyAlignment="1">
      <alignment horizontal="center" vertical="center"/>
    </xf>
    <xf numFmtId="165" fontId="1" fillId="7" borderId="14" xfId="0" applyNumberFormat="1" applyFont="1" applyFill="1" applyBorder="1" applyAlignment="1">
      <alignment horizontal="center" vertical="center"/>
    </xf>
    <xf numFmtId="165" fontId="1" fillId="7" borderId="22" xfId="0" applyNumberFormat="1" applyFont="1" applyFill="1" applyBorder="1" applyAlignment="1">
      <alignment horizontal="center" vertical="center"/>
    </xf>
    <xf numFmtId="165" fontId="1" fillId="7" borderId="10" xfId="0" applyNumberFormat="1" applyFont="1" applyFill="1" applyBorder="1" applyAlignment="1">
      <alignment horizontal="center"/>
    </xf>
    <xf numFmtId="165" fontId="1" fillId="7" borderId="24" xfId="0" applyNumberFormat="1" applyFont="1" applyFill="1" applyBorder="1" applyAlignment="1">
      <alignment horizontal="center"/>
    </xf>
    <xf numFmtId="166" fontId="4" fillId="8" borderId="14" xfId="0" applyNumberFormat="1" applyFont="1" applyFill="1" applyBorder="1" applyAlignment="1">
      <alignment horizontal="center" vertical="center"/>
    </xf>
    <xf numFmtId="166" fontId="4" fillId="8" borderId="9" xfId="0" applyNumberFormat="1" applyFont="1" applyFill="1" applyBorder="1" applyAlignment="1">
      <alignment horizontal="center" vertical="center"/>
    </xf>
    <xf numFmtId="166" fontId="4" fillId="0" borderId="9" xfId="0" applyNumberFormat="1" applyFont="1" applyFill="1" applyBorder="1" applyAlignment="1">
      <alignment horizontal="center" vertical="center"/>
    </xf>
    <xf numFmtId="166" fontId="4" fillId="0" borderId="10" xfId="0" applyNumberFormat="1" applyFont="1" applyFill="1" applyBorder="1" applyAlignment="1">
      <alignment horizontal="center" vertical="center"/>
    </xf>
    <xf numFmtId="166" fontId="1" fillId="7" borderId="14" xfId="0" applyNumberFormat="1" applyFont="1" applyFill="1" applyBorder="1" applyAlignment="1">
      <alignment horizontal="center" vertical="center"/>
    </xf>
    <xf numFmtId="166" fontId="1" fillId="7" borderId="10" xfId="0" applyNumberFormat="1" applyFont="1" applyFill="1" applyBorder="1" applyAlignment="1">
      <alignment horizontal="center"/>
    </xf>
    <xf numFmtId="167" fontId="4" fillId="0" borderId="13" xfId="0" applyNumberFormat="1" applyFont="1" applyFill="1" applyBorder="1" applyAlignment="1">
      <alignment horizontal="center" vertical="center"/>
    </xf>
    <xf numFmtId="167" fontId="4" fillId="8" borderId="12" xfId="0" applyNumberFormat="1" applyFont="1" applyFill="1" applyBorder="1" applyAlignment="1">
      <alignment horizontal="center" vertical="center"/>
    </xf>
    <xf numFmtId="167" fontId="4" fillId="0" borderId="12" xfId="0" applyNumberFormat="1" applyFont="1" applyFill="1" applyBorder="1" applyAlignment="1">
      <alignment horizontal="center" vertical="center"/>
    </xf>
    <xf numFmtId="0" fontId="4" fillId="0" borderId="0" xfId="0" applyFont="1"/>
    <xf numFmtId="0" fontId="0" fillId="0" borderId="0" xfId="0" applyBorder="1"/>
    <xf numFmtId="0" fontId="0" fillId="0" borderId="23" xfId="0" applyBorder="1"/>
    <xf numFmtId="167" fontId="4" fillId="0" borderId="0" xfId="0" applyNumberFormat="1" applyFont="1" applyFill="1" applyBorder="1" applyAlignment="1">
      <alignment horizontal="center" vertical="center"/>
    </xf>
    <xf numFmtId="167" fontId="4" fillId="8" borderId="0" xfId="0" applyNumberFormat="1" applyFont="1" applyFill="1" applyBorder="1" applyAlignment="1">
      <alignment horizontal="center" vertical="center"/>
    </xf>
    <xf numFmtId="167" fontId="4" fillId="0" borderId="16" xfId="0" applyNumberFormat="1" applyFont="1" applyFill="1" applyBorder="1" applyAlignment="1">
      <alignment horizontal="center" vertical="center"/>
    </xf>
    <xf numFmtId="168" fontId="4" fillId="0" borderId="12" xfId="0" applyNumberFormat="1" applyFont="1" applyFill="1" applyBorder="1" applyAlignment="1">
      <alignment horizontal="center" vertical="center"/>
    </xf>
    <xf numFmtId="0" fontId="1" fillId="7" borderId="11" xfId="0" applyFont="1" applyFill="1" applyBorder="1" applyAlignment="1">
      <alignment horizontal="center" vertical="center"/>
    </xf>
    <xf numFmtId="0" fontId="1" fillId="7" borderId="15" xfId="0" applyFont="1" applyFill="1" applyBorder="1" applyAlignment="1">
      <alignment horizontal="center" vertical="center"/>
    </xf>
    <xf numFmtId="0" fontId="1" fillId="7" borderId="14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" fillId="7" borderId="16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22" xfId="0" applyFont="1" applyFill="1" applyBorder="1" applyAlignment="1">
      <alignment horizontal="center" vertical="center" wrapText="1"/>
    </xf>
    <xf numFmtId="0" fontId="1" fillId="7" borderId="23" xfId="0" applyFont="1" applyFill="1" applyBorder="1" applyAlignment="1">
      <alignment horizontal="center" vertical="center" wrapText="1"/>
    </xf>
    <xf numFmtId="0" fontId="1" fillId="7" borderId="21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25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7" xfId="0" applyFont="1" applyFill="1" applyBorder="1" applyAlignment="1">
      <alignment horizontal="center" vertical="center" wrapText="1"/>
    </xf>
    <xf numFmtId="0" fontId="1" fillId="7" borderId="18" xfId="0" applyFont="1" applyFill="1" applyBorder="1" applyAlignment="1">
      <alignment horizontal="center" vertical="center"/>
    </xf>
    <xf numFmtId="0" fontId="1" fillId="7" borderId="19" xfId="0" applyFont="1" applyFill="1" applyBorder="1" applyAlignment="1">
      <alignment horizontal="center" vertical="center"/>
    </xf>
    <xf numFmtId="0" fontId="1" fillId="7" borderId="20" xfId="0" applyFont="1" applyFill="1" applyBorder="1" applyAlignment="1">
      <alignment horizontal="center" vertical="center"/>
    </xf>
    <xf numFmtId="0" fontId="1" fillId="7" borderId="17" xfId="0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center" vertical="center"/>
    </xf>
    <xf numFmtId="0" fontId="1" fillId="7" borderId="22" xfId="0" applyFont="1" applyFill="1" applyBorder="1" applyAlignment="1">
      <alignment horizontal="center" vertical="center"/>
    </xf>
    <xf numFmtId="0" fontId="1" fillId="7" borderId="23" xfId="0" applyFont="1" applyFill="1" applyBorder="1" applyAlignment="1">
      <alignment horizontal="center" vertical="center"/>
    </xf>
    <xf numFmtId="0" fontId="1" fillId="7" borderId="21" xfId="0" applyFont="1" applyFill="1" applyBorder="1" applyAlignment="1">
      <alignment horizontal="center" vertical="center"/>
    </xf>
    <xf numFmtId="0" fontId="1" fillId="7" borderId="24" xfId="0" applyFont="1" applyFill="1" applyBorder="1" applyAlignment="1">
      <alignment horizontal="center" vertical="center"/>
    </xf>
    <xf numFmtId="0" fontId="1" fillId="7" borderId="25" xfId="0" applyFont="1" applyFill="1" applyBorder="1" applyAlignment="1">
      <alignment horizontal="center" vertical="center"/>
    </xf>
    <xf numFmtId="0" fontId="1" fillId="7" borderId="13" xfId="0" applyFont="1" applyFill="1" applyBorder="1" applyAlignment="1">
      <alignment horizontal="center" vertical="center"/>
    </xf>
    <xf numFmtId="0" fontId="1" fillId="7" borderId="14" xfId="0" applyFont="1" applyFill="1" applyBorder="1" applyAlignment="1">
      <alignment horizontal="center" vertical="top" wrapText="1"/>
    </xf>
    <xf numFmtId="0" fontId="1" fillId="7" borderId="10" xfId="0" applyFont="1" applyFill="1" applyBorder="1" applyAlignment="1">
      <alignment horizontal="center" vertical="top" wrapText="1"/>
    </xf>
    <xf numFmtId="0" fontId="6" fillId="7" borderId="29" xfId="0" applyFont="1" applyFill="1" applyBorder="1" applyAlignment="1">
      <alignment horizontal="center" vertical="center" wrapText="1"/>
    </xf>
    <xf numFmtId="0" fontId="6" fillId="7" borderId="30" xfId="0" applyFont="1" applyFill="1" applyBorder="1" applyAlignment="1">
      <alignment horizontal="center" vertical="center" wrapText="1"/>
    </xf>
    <xf numFmtId="0" fontId="6" fillId="7" borderId="26" xfId="0" applyFont="1" applyFill="1" applyBorder="1" applyAlignment="1">
      <alignment horizontal="center" vertical="center" wrapText="1"/>
    </xf>
    <xf numFmtId="0" fontId="6" fillId="7" borderId="31" xfId="0" applyFont="1" applyFill="1" applyBorder="1" applyAlignment="1">
      <alignment horizontal="center" vertical="center" wrapText="1"/>
    </xf>
    <xf numFmtId="0" fontId="6" fillId="7" borderId="32" xfId="0" applyFont="1" applyFill="1" applyBorder="1" applyAlignment="1">
      <alignment horizontal="center" vertical="center" wrapText="1"/>
    </xf>
    <xf numFmtId="0" fontId="6" fillId="7" borderId="33" xfId="0" applyFont="1" applyFill="1" applyBorder="1" applyAlignment="1">
      <alignment horizontal="center" vertical="center" wrapText="1"/>
    </xf>
    <xf numFmtId="0" fontId="1" fillId="7" borderId="27" xfId="0" applyFont="1" applyFill="1" applyBorder="1" applyAlignment="1">
      <alignment horizontal="center" vertical="center"/>
    </xf>
    <xf numFmtId="0" fontId="1" fillId="7" borderId="37" xfId="0" applyFont="1" applyFill="1" applyBorder="1" applyAlignment="1">
      <alignment horizontal="center" vertical="center"/>
    </xf>
    <xf numFmtId="0" fontId="1" fillId="7" borderId="35" xfId="0" applyFont="1" applyFill="1" applyBorder="1" applyAlignment="1">
      <alignment horizontal="center" vertical="center"/>
    </xf>
    <xf numFmtId="0" fontId="1" fillId="7" borderId="36" xfId="0" applyFont="1" applyFill="1" applyBorder="1" applyAlignment="1">
      <alignment horizontal="center" vertical="center"/>
    </xf>
    <xf numFmtId="0" fontId="1" fillId="7" borderId="38" xfId="0" applyFont="1" applyFill="1" applyBorder="1" applyAlignment="1">
      <alignment horizontal="center" vertical="center"/>
    </xf>
    <xf numFmtId="0" fontId="1" fillId="7" borderId="11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34" xfId="0" applyFont="1" applyFill="1" applyBorder="1" applyAlignment="1">
      <alignment horizontal="center" vertical="center" wrapText="1"/>
    </xf>
    <xf numFmtId="0" fontId="6" fillId="7" borderId="22" xfId="0" applyFont="1" applyFill="1" applyBorder="1" applyAlignment="1">
      <alignment horizontal="center" vertical="center"/>
    </xf>
    <xf numFmtId="0" fontId="7" fillId="7" borderId="39" xfId="0" applyFont="1" applyFill="1" applyBorder="1" applyAlignment="1">
      <alignment horizontal="center" vertical="center"/>
    </xf>
    <xf numFmtId="0" fontId="7" fillId="7" borderId="40" xfId="0" applyFont="1" applyFill="1" applyBorder="1" applyAlignment="1">
      <alignment horizontal="center" vertical="center"/>
    </xf>
    <xf numFmtId="0" fontId="7" fillId="7" borderId="17" xfId="0" applyFont="1" applyFill="1" applyBorder="1" applyAlignment="1">
      <alignment horizontal="center" vertical="center"/>
    </xf>
    <xf numFmtId="0" fontId="7" fillId="7" borderId="18" xfId="0" applyFont="1" applyFill="1" applyBorder="1" applyAlignment="1">
      <alignment horizontal="center" vertical="center"/>
    </xf>
    <xf numFmtId="0" fontId="7" fillId="7" borderId="19" xfId="0" applyFont="1" applyFill="1" applyBorder="1" applyAlignment="1">
      <alignment horizontal="center" vertical="center"/>
    </xf>
    <xf numFmtId="0" fontId="1" fillId="7" borderId="39" xfId="0" applyFont="1" applyFill="1" applyBorder="1" applyAlignment="1">
      <alignment horizontal="center" vertical="center"/>
    </xf>
    <xf numFmtId="0" fontId="1" fillId="7" borderId="28" xfId="0" applyFont="1" applyFill="1" applyBorder="1" applyAlignment="1">
      <alignment horizontal="center" vertical="center"/>
    </xf>
    <xf numFmtId="0" fontId="1" fillId="7" borderId="40" xfId="0" applyFont="1" applyFill="1" applyBorder="1" applyAlignment="1">
      <alignment horizontal="center" vertical="center"/>
    </xf>
    <xf numFmtId="0" fontId="1" fillId="7" borderId="9" xfId="0" applyFont="1" applyFill="1" applyBorder="1" applyAlignment="1">
      <alignment horizontal="center" vertical="top" wrapText="1"/>
    </xf>
    <xf numFmtId="0" fontId="1" fillId="7" borderId="39" xfId="0" applyFont="1" applyFill="1" applyBorder="1" applyAlignment="1">
      <alignment horizontal="center" vertical="top" wrapText="1"/>
    </xf>
    <xf numFmtId="0" fontId="1" fillId="7" borderId="40" xfId="0" applyFont="1" applyFill="1" applyBorder="1" applyAlignment="1">
      <alignment horizontal="center" vertical="top" wrapText="1"/>
    </xf>
    <xf numFmtId="0" fontId="1" fillId="7" borderId="11" xfId="0" applyFont="1" applyFill="1" applyBorder="1" applyAlignment="1">
      <alignment horizontal="center" vertical="top" wrapText="1"/>
    </xf>
    <xf numFmtId="0" fontId="1" fillId="7" borderId="15" xfId="0" applyFont="1" applyFill="1" applyBorder="1" applyAlignment="1">
      <alignment horizontal="center" vertical="top" wrapText="1"/>
    </xf>
    <xf numFmtId="0" fontId="1" fillId="7" borderId="8" xfId="0" applyFont="1" applyFill="1" applyBorder="1" applyAlignment="1">
      <alignment horizontal="center" vertical="top" wrapText="1"/>
    </xf>
    <xf numFmtId="0" fontId="1" fillId="7" borderId="15" xfId="0" applyFont="1" applyFill="1" applyBorder="1" applyAlignment="1">
      <alignment horizontal="center" vertical="top"/>
    </xf>
    <xf numFmtId="0" fontId="1" fillId="7" borderId="8" xfId="0" applyFont="1" applyFill="1" applyBorder="1" applyAlignment="1">
      <alignment horizontal="center" vertical="top"/>
    </xf>
    <xf numFmtId="0" fontId="1" fillId="7" borderId="11" xfId="0" applyFont="1" applyFill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5B6E74"/>
      <color rgb="FF819FA7"/>
      <color rgb="FFD5DEE1"/>
      <color rgb="FFF2F2F0"/>
      <color rgb="FF5B6E43"/>
      <color rgb="FFCBD7D3"/>
      <color rgb="FF58465C"/>
      <color rgb="FFBFCFCA"/>
      <color rgb="FF403343"/>
      <color rgb="FFF7F2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%20CURRENT%20ACCOUNT%20CENTRAL/3.%20TRAVEL/5.%20PRM/1.%20PRM%202025/Data/PROSESAN/GABUNGAN/DATA%20PRM%202025%20v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R"/>
      <sheetName val="MAY"/>
      <sheetName val="JUN"/>
      <sheetName val="JULY"/>
      <sheetName val="AUG"/>
      <sheetName val="SEP"/>
      <sheetName val="OCT"/>
      <sheetName val="NOV"/>
      <sheetName val="2025 w2"/>
      <sheetName val="2025 w3"/>
      <sheetName val="Penerbitan"/>
      <sheetName val="2017"/>
      <sheetName val="DATA PRM 2025"/>
      <sheetName val="New data"/>
      <sheetName val="New data Adjusted"/>
      <sheetName val="2025 adjusted"/>
      <sheetName val="Weightage"/>
      <sheetName val="Pivo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A3" t="str">
            <v>Row Labels</v>
          </cell>
        </row>
        <row r="4">
          <cell r="F4" t="str">
            <v>Row Labels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32EBF-64E1-474D-B631-211F1E6F8528}">
  <sheetPr>
    <tabColor theme="9" tint="0.79998168889431442"/>
  </sheetPr>
  <dimension ref="A1:F27"/>
  <sheetViews>
    <sheetView view="pageLayout" zoomScaleNormal="100" zoomScaleSheetLayoutView="100" workbookViewId="0">
      <selection activeCell="E12" sqref="E12"/>
    </sheetView>
  </sheetViews>
  <sheetFormatPr defaultColWidth="9.140625" defaultRowHeight="15" x14ac:dyDescent="0.25"/>
  <cols>
    <col min="1" max="1" width="42" customWidth="1"/>
    <col min="2" max="2" width="26.85546875" customWidth="1"/>
    <col min="3" max="3" width="28.7109375" customWidth="1"/>
    <col min="4" max="4" width="19.85546875" customWidth="1"/>
    <col min="5" max="5" width="19.140625" customWidth="1"/>
    <col min="6" max="6" width="22.7109375" hidden="1" customWidth="1"/>
  </cols>
  <sheetData>
    <row r="1" spans="1:6" ht="61.5" customHeight="1" x14ac:dyDescent="0.25">
      <c r="A1" s="14" t="s">
        <v>12</v>
      </c>
      <c r="B1" s="52" t="s">
        <v>28</v>
      </c>
      <c r="C1" s="48" t="s">
        <v>61</v>
      </c>
      <c r="D1" s="48" t="s">
        <v>75</v>
      </c>
      <c r="E1" s="48" t="s">
        <v>29</v>
      </c>
      <c r="F1" s="9" t="s">
        <v>13</v>
      </c>
    </row>
    <row r="2" spans="1:6" ht="28.35" customHeight="1" x14ac:dyDescent="0.25">
      <c r="A2" s="15" t="s">
        <v>3</v>
      </c>
      <c r="B2" s="12">
        <v>1826.8</v>
      </c>
      <c r="C2" s="12">
        <v>994.19399999999996</v>
      </c>
      <c r="D2" s="12">
        <v>6.29</v>
      </c>
      <c r="E2" s="20">
        <v>544.22699999999998</v>
      </c>
      <c r="F2" s="3">
        <f>IFERROR(GETPIVOTDATA("Sum of Purata (w)",[1]Penerbitan!$F$4,"Stesen","Bukit Kayu Hitam, Kedah"),"")</f>
        <v>449.40245667754238</v>
      </c>
    </row>
    <row r="3" spans="1:6" ht="28.35" customHeight="1" x14ac:dyDescent="0.25">
      <c r="A3" s="16" t="s">
        <v>5</v>
      </c>
      <c r="B3" s="13">
        <v>694.52700000000004</v>
      </c>
      <c r="C3" s="13">
        <v>239.05699999999999</v>
      </c>
      <c r="D3" s="13">
        <v>1.51</v>
      </c>
      <c r="E3" s="21">
        <v>344.20100000000002</v>
      </c>
      <c r="F3" s="4">
        <f>IFERROR(GETPIVOTDATA("Sum of Purata (w)",[1]Penerbitan!$F$4,"Stesen","Padang Besar, Perlis"),"")</f>
        <v>174.05264193953852</v>
      </c>
    </row>
    <row r="4" spans="1:6" ht="28.35" customHeight="1" x14ac:dyDescent="0.25">
      <c r="A4" s="15" t="s">
        <v>6</v>
      </c>
      <c r="B4" s="12">
        <v>576.524</v>
      </c>
      <c r="C4" s="12">
        <v>309.47899999999998</v>
      </c>
      <c r="D4" s="12">
        <v>1.96</v>
      </c>
      <c r="E4" s="20">
        <v>536.80100000000004</v>
      </c>
      <c r="F4" s="7">
        <f>IFERROR(GETPIVOTDATA("Sum of Purata (w)",[1]Penerbitan!$F$4,"Stesen","Pengkalan Hulu, Perak"),"")</f>
        <v>313.72984017926109</v>
      </c>
    </row>
    <row r="5" spans="1:6" ht="28.35" customHeight="1" x14ac:dyDescent="0.25">
      <c r="A5" s="16" t="s">
        <v>7</v>
      </c>
      <c r="B5" s="13">
        <v>711.34</v>
      </c>
      <c r="C5" s="13">
        <v>316.315</v>
      </c>
      <c r="D5" s="13">
        <v>2</v>
      </c>
      <c r="E5" s="21">
        <v>444.67500000000001</v>
      </c>
      <c r="F5" s="4">
        <f>IFERROR(GETPIVOTDATA("Sum of Purata (w)",[1]Penerbitan!$F$4,"Stesen","Rantau Panjang, Kelantan"),"")</f>
        <v>241.06474152528054</v>
      </c>
    </row>
    <row r="6" spans="1:6" ht="28.35" customHeight="1" x14ac:dyDescent="0.25">
      <c r="A6" s="15" t="s">
        <v>0</v>
      </c>
      <c r="B6" s="12">
        <v>26342.77</v>
      </c>
      <c r="C6" s="12">
        <v>8506.2710000000006</v>
      </c>
      <c r="D6" s="12">
        <v>53.84</v>
      </c>
      <c r="E6" s="20">
        <v>322.90699999999998</v>
      </c>
      <c r="F6" s="5">
        <f>IFERROR(GETPIVOTDATA("Sum of Purata (w)",[1]Penerbitan!$F$4,"Stesen","Tambak Johor, Johor"),"")</f>
        <v>307.10668426715699</v>
      </c>
    </row>
    <row r="7" spans="1:6" ht="28.35" customHeight="1" x14ac:dyDescent="0.25">
      <c r="A7" s="16" t="s">
        <v>1</v>
      </c>
      <c r="B7" s="13">
        <v>12674.831</v>
      </c>
      <c r="C7" s="13">
        <v>5185.0559999999996</v>
      </c>
      <c r="D7" s="13">
        <v>32.82</v>
      </c>
      <c r="E7" s="21">
        <v>409.08300000000003</v>
      </c>
      <c r="F7" s="4">
        <f>IFERROR(GETPIVOTDATA("Sum of Purata (w)",[1]Penerbitan!$F$4,"Stesen","Gelang Patah, Johor"),"")</f>
        <v>403.45208540336159</v>
      </c>
    </row>
    <row r="8" spans="1:6" ht="28.35" customHeight="1" x14ac:dyDescent="0.25">
      <c r="A8" s="15" t="s">
        <v>8</v>
      </c>
      <c r="B8" s="12">
        <v>660.81700000000001</v>
      </c>
      <c r="C8" s="12">
        <v>66.016000000000005</v>
      </c>
      <c r="D8" s="12">
        <v>0.42</v>
      </c>
      <c r="E8" s="20">
        <v>99.9</v>
      </c>
      <c r="F8" s="8" t="str">
        <f>IFERROR(GETPIVOTDATA("Sum of Purata (w)",[1]Penerbitan!$F$4,"Stesen","Sungai Tujuh, Sarawak"),"")</f>
        <v/>
      </c>
    </row>
    <row r="9" spans="1:6" ht="28.35" customHeight="1" x14ac:dyDescent="0.25">
      <c r="A9" s="16" t="s">
        <v>4</v>
      </c>
      <c r="B9" s="13">
        <v>16.945</v>
      </c>
      <c r="C9" s="13">
        <v>8.9510000000000005</v>
      </c>
      <c r="D9" s="13">
        <v>0.06</v>
      </c>
      <c r="E9" s="21">
        <v>528.23</v>
      </c>
      <c r="F9" s="4">
        <f>IFERROR(GETPIVOTDATA("Sum of Purata (w)",[1]Penerbitan!$F$4,"Stesen","Langkawi, Kedah"),"")</f>
        <v>247.37288135593019</v>
      </c>
    </row>
    <row r="10" spans="1:6" ht="28.35" customHeight="1" x14ac:dyDescent="0.25">
      <c r="A10" s="15" t="s">
        <v>9</v>
      </c>
      <c r="B10" s="12">
        <v>90.662999999999997</v>
      </c>
      <c r="C10" s="12">
        <v>51.43</v>
      </c>
      <c r="D10" s="12">
        <v>0.33</v>
      </c>
      <c r="E10" s="20">
        <v>567.26300000000003</v>
      </c>
      <c r="F10" s="5" t="str">
        <f>IFERROR(GETPIVOTDATA("Sum of Purata (w)",[1]Penerbitan!$F$4,"Stesen","Puteri Harbour, Johor"),"")</f>
        <v/>
      </c>
    </row>
    <row r="11" spans="1:6" ht="28.35" customHeight="1" thickBot="1" x14ac:dyDescent="0.3">
      <c r="A11" s="17" t="s">
        <v>2</v>
      </c>
      <c r="B11" s="13">
        <v>173.31899999999999</v>
      </c>
      <c r="C11" s="13">
        <v>122.1</v>
      </c>
      <c r="D11" s="13">
        <v>0.77</v>
      </c>
      <c r="E11" s="22">
        <v>704.47900000000004</v>
      </c>
      <c r="F11" s="4">
        <f>IFERROR(GETPIVOTDATA("Sum of Purata (w)",[1]Penerbitan!$F$4,"Stesen","Stulang Laut, Johor"),"")</f>
        <v>505.09589041095961</v>
      </c>
    </row>
    <row r="12" spans="1:6" ht="28.35" customHeight="1" thickTop="1" thickBot="1" x14ac:dyDescent="0.3">
      <c r="A12" s="14" t="s">
        <v>11</v>
      </c>
      <c r="B12" s="18">
        <v>43768.536</v>
      </c>
      <c r="C12" s="18">
        <v>15798.867</v>
      </c>
      <c r="D12" s="18">
        <v>100</v>
      </c>
      <c r="E12" s="19">
        <v>360.964</v>
      </c>
      <c r="F12" s="10">
        <f>IFERROR(GETPIVOTDATA("Sum of Purata (w)",[1]Penerbitan!$F$4),"")</f>
        <v>349.04211401252843</v>
      </c>
    </row>
    <row r="13" spans="1:6" ht="28.35" customHeight="1" thickTop="1" x14ac:dyDescent="0.25"/>
    <row r="14" spans="1:6" x14ac:dyDescent="0.25">
      <c r="B14" s="2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  <row r="25" spans="1:1" x14ac:dyDescent="0.25">
      <c r="A25" s="1"/>
    </row>
    <row r="26" spans="1:1" x14ac:dyDescent="0.25">
      <c r="A26" s="1"/>
    </row>
    <row r="27" spans="1:1" x14ac:dyDescent="0.25">
      <c r="A27" s="1"/>
    </row>
  </sheetData>
  <pageMargins left="0.43307086614173229" right="0.43307086614173229" top="1.1417322834645669" bottom="0.74803149606299213" header="0.31496062992125984" footer="0.31496062992125984"/>
  <pageSetup paperSize="9" orientation="landscape" r:id="rId1"/>
  <headerFooter>
    <oddHeader xml:space="preserve">&amp;L&amp;"Arial,Bold"
Jadual 1: Perbelanjaan Mengikut Stesen, 2025&amp;"Arial,Regular"
&amp;"Arial,Italic"Table 1: Expenditure by Station, 2025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A65C5-245C-414F-A0D2-7DF34452ABBA}">
  <sheetPr>
    <tabColor theme="9" tint="0.79998168889431442"/>
  </sheetPr>
  <dimension ref="A1:E25"/>
  <sheetViews>
    <sheetView view="pageLayout" zoomScaleNormal="100" zoomScaleSheetLayoutView="100" workbookViewId="0">
      <selection activeCell="C10" sqref="C10"/>
    </sheetView>
  </sheetViews>
  <sheetFormatPr defaultColWidth="9.140625" defaultRowHeight="15" x14ac:dyDescent="0.25"/>
  <cols>
    <col min="1" max="1" width="42" customWidth="1"/>
    <col min="2" max="2" width="26.140625" customWidth="1"/>
    <col min="3" max="3" width="28.85546875" customWidth="1"/>
    <col min="4" max="4" width="20.140625" customWidth="1"/>
    <col min="5" max="5" width="19.7109375" customWidth="1"/>
  </cols>
  <sheetData>
    <row r="1" spans="1:5" ht="61.5" customHeight="1" x14ac:dyDescent="0.25">
      <c r="A1" s="14" t="s">
        <v>12</v>
      </c>
      <c r="B1" s="52" t="s">
        <v>28</v>
      </c>
      <c r="C1" s="48" t="s">
        <v>61</v>
      </c>
      <c r="D1" s="48" t="s">
        <v>76</v>
      </c>
      <c r="E1" s="48" t="s">
        <v>29</v>
      </c>
    </row>
    <row r="2" spans="1:5" ht="28.35" customHeight="1" x14ac:dyDescent="0.25">
      <c r="A2" s="23" t="s">
        <v>3</v>
      </c>
      <c r="B2" s="12">
        <v>1156.4829999999999</v>
      </c>
      <c r="C2" s="12">
        <v>519.726</v>
      </c>
      <c r="D2" s="12">
        <v>4.93</v>
      </c>
      <c r="E2" s="20">
        <v>449.40199999999999</v>
      </c>
    </row>
    <row r="3" spans="1:5" ht="28.35" customHeight="1" x14ac:dyDescent="0.25">
      <c r="A3" s="16" t="s">
        <v>5</v>
      </c>
      <c r="B3" s="13">
        <v>310.15699999999998</v>
      </c>
      <c r="C3" s="13">
        <v>53.984000000000002</v>
      </c>
      <c r="D3" s="13">
        <v>0.51</v>
      </c>
      <c r="E3" s="21">
        <v>174.053</v>
      </c>
    </row>
    <row r="4" spans="1:5" ht="28.35" customHeight="1" x14ac:dyDescent="0.25">
      <c r="A4" s="15" t="s">
        <v>6</v>
      </c>
      <c r="B4" s="12">
        <v>225.00399999999999</v>
      </c>
      <c r="C4" s="12">
        <v>70.59</v>
      </c>
      <c r="D4" s="12">
        <v>0.67</v>
      </c>
      <c r="E4" s="20">
        <v>313.73</v>
      </c>
    </row>
    <row r="5" spans="1:5" ht="28.35" customHeight="1" x14ac:dyDescent="0.25">
      <c r="A5" s="16" t="s">
        <v>7</v>
      </c>
      <c r="B5" s="13">
        <v>250.68299999999999</v>
      </c>
      <c r="C5" s="13">
        <v>60.430999999999997</v>
      </c>
      <c r="D5" s="13">
        <v>0.56999999999999995</v>
      </c>
      <c r="E5" s="21">
        <v>241.065</v>
      </c>
    </row>
    <row r="6" spans="1:5" ht="28.35" customHeight="1" x14ac:dyDescent="0.25">
      <c r="A6" s="15" t="s">
        <v>0</v>
      </c>
      <c r="B6" s="12">
        <v>16289.312</v>
      </c>
      <c r="C6" s="12">
        <v>5002.5569999999998</v>
      </c>
      <c r="D6" s="12">
        <v>47.43</v>
      </c>
      <c r="E6" s="20">
        <v>307.10700000000003</v>
      </c>
    </row>
    <row r="7" spans="1:5" ht="28.35" customHeight="1" x14ac:dyDescent="0.25">
      <c r="A7" s="16" t="s">
        <v>1</v>
      </c>
      <c r="B7" s="13">
        <v>11869.645</v>
      </c>
      <c r="C7" s="13">
        <v>4788.8329999999996</v>
      </c>
      <c r="D7" s="13">
        <v>45.41</v>
      </c>
      <c r="E7" s="21">
        <v>403.452</v>
      </c>
    </row>
    <row r="8" spans="1:5" ht="28.35" customHeight="1" x14ac:dyDescent="0.25">
      <c r="A8" s="15" t="s">
        <v>4</v>
      </c>
      <c r="B8" s="12">
        <v>28.178000000000001</v>
      </c>
      <c r="C8" s="12">
        <v>6.97</v>
      </c>
      <c r="D8" s="12">
        <v>7.0000000000000007E-2</v>
      </c>
      <c r="E8" s="20">
        <v>247.37299999999999</v>
      </c>
    </row>
    <row r="9" spans="1:5" ht="28.35" customHeight="1" x14ac:dyDescent="0.25">
      <c r="A9" s="16" t="s">
        <v>2</v>
      </c>
      <c r="B9" s="13">
        <v>85.61</v>
      </c>
      <c r="C9" s="13">
        <v>43.241</v>
      </c>
      <c r="D9" s="13">
        <v>0.41</v>
      </c>
      <c r="E9" s="21">
        <v>505.096</v>
      </c>
    </row>
    <row r="10" spans="1:5" ht="28.35" customHeight="1" x14ac:dyDescent="0.25">
      <c r="A10" s="14" t="s">
        <v>11</v>
      </c>
      <c r="B10" s="18">
        <v>30215.072</v>
      </c>
      <c r="C10" s="18">
        <v>10546.333000000001</v>
      </c>
      <c r="D10" s="18">
        <v>100</v>
      </c>
      <c r="E10" s="19">
        <v>349.04199999999997</v>
      </c>
    </row>
    <row r="11" spans="1:5" ht="21" customHeight="1" x14ac:dyDescent="0.25">
      <c r="A11" s="71"/>
    </row>
    <row r="12" spans="1:5" x14ac:dyDescent="0.25">
      <c r="B12" s="2"/>
    </row>
    <row r="16" spans="1:5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  <row r="25" spans="1:1" x14ac:dyDescent="0.25">
      <c r="A25" s="1"/>
    </row>
  </sheetData>
  <pageMargins left="0.43307086614173229" right="0.43307086614173229" top="1.1417322834645669" bottom="0.74803149606299213" header="0.31496062992125984" footer="0.31496062992125984"/>
  <pageSetup paperSize="9" orientation="landscape" r:id="rId1"/>
  <headerFooter>
    <oddHeader xml:space="preserve">&amp;L&amp;"Arial,Bold"
Jadual 2: Perbelanjaan Mengikut Stesen, 2017&amp;"Arial,Regular"
&amp;"Arial,Italic"Table 2: Expenditure by Station, 2017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76384-318F-4314-BA1B-3AA7D6DB7EDD}">
  <sheetPr>
    <tabColor theme="9" tint="0.59999389629810485"/>
  </sheetPr>
  <dimension ref="A1:X17"/>
  <sheetViews>
    <sheetView view="pageLayout" zoomScale="80" zoomScaleNormal="100" zoomScaleSheetLayoutView="100" zoomScalePageLayoutView="80" workbookViewId="0">
      <selection activeCell="F8" sqref="F8"/>
    </sheetView>
  </sheetViews>
  <sheetFormatPr defaultColWidth="9.140625" defaultRowHeight="15" x14ac:dyDescent="0.25"/>
  <cols>
    <col min="1" max="1" width="23.28515625" customWidth="1"/>
    <col min="2" max="2" width="15.7109375" customWidth="1"/>
    <col min="3" max="3" width="14.5703125" customWidth="1"/>
    <col min="4" max="5" width="14" customWidth="1"/>
    <col min="6" max="6" width="15.28515625" customWidth="1"/>
    <col min="7" max="7" width="14.5703125" customWidth="1"/>
    <col min="8" max="8" width="13.42578125" customWidth="1"/>
    <col min="9" max="9" width="12.85546875" customWidth="1"/>
    <col min="10" max="10" width="15.7109375" customWidth="1"/>
    <col min="11" max="11" width="14.5703125" customWidth="1"/>
    <col min="12" max="13" width="14" customWidth="1"/>
    <col min="14" max="14" width="14.7109375" customWidth="1"/>
    <col min="15" max="15" width="14.5703125" customWidth="1"/>
    <col min="16" max="16" width="13.85546875" customWidth="1"/>
    <col min="17" max="17" width="12.85546875" customWidth="1"/>
    <col min="18" max="18" width="16" customWidth="1"/>
    <col min="19" max="19" width="14.5703125" customWidth="1"/>
    <col min="20" max="20" width="13.42578125" customWidth="1"/>
    <col min="21" max="21" width="12.85546875" customWidth="1"/>
    <col min="22" max="24" width="17.140625" customWidth="1"/>
  </cols>
  <sheetData>
    <row r="1" spans="1:24" x14ac:dyDescent="0.25">
      <c r="A1" s="80" t="s">
        <v>10</v>
      </c>
      <c r="B1" s="78" t="s">
        <v>30</v>
      </c>
      <c r="C1" s="79"/>
      <c r="D1" s="79"/>
      <c r="E1" s="79"/>
      <c r="F1" s="79"/>
      <c r="G1" s="79"/>
      <c r="H1" s="79"/>
      <c r="I1" s="98"/>
      <c r="J1" s="78" t="s">
        <v>14</v>
      </c>
      <c r="K1" s="79"/>
      <c r="L1" s="79"/>
      <c r="M1" s="79"/>
      <c r="N1" s="79"/>
      <c r="O1" s="79"/>
      <c r="P1" s="79"/>
      <c r="Q1" s="79"/>
      <c r="R1" s="78" t="s">
        <v>14</v>
      </c>
      <c r="S1" s="79"/>
      <c r="T1" s="79"/>
      <c r="U1" s="79"/>
      <c r="V1" s="84" t="s">
        <v>35</v>
      </c>
      <c r="W1" s="85"/>
      <c r="X1" s="86"/>
    </row>
    <row r="2" spans="1:24" x14ac:dyDescent="0.25">
      <c r="A2" s="81"/>
      <c r="B2" s="78" t="s">
        <v>31</v>
      </c>
      <c r="C2" s="79"/>
      <c r="D2" s="79"/>
      <c r="E2" s="79"/>
      <c r="F2" s="79"/>
      <c r="G2" s="79"/>
      <c r="H2" s="79"/>
      <c r="I2" s="98"/>
      <c r="J2" s="78" t="s">
        <v>31</v>
      </c>
      <c r="K2" s="79"/>
      <c r="L2" s="79"/>
      <c r="M2" s="79"/>
      <c r="N2" s="79"/>
      <c r="O2" s="79"/>
      <c r="P2" s="79"/>
      <c r="Q2" s="98"/>
      <c r="R2" s="91" t="s">
        <v>37</v>
      </c>
      <c r="S2" s="91"/>
      <c r="T2" s="91"/>
      <c r="U2" s="92"/>
      <c r="V2" s="82"/>
      <c r="W2" s="87"/>
      <c r="X2" s="88"/>
    </row>
    <row r="3" spans="1:24" x14ac:dyDescent="0.25">
      <c r="A3" s="82"/>
      <c r="B3" s="93" t="s">
        <v>32</v>
      </c>
      <c r="C3" s="94"/>
      <c r="D3" s="94"/>
      <c r="E3" s="95"/>
      <c r="F3" s="96" t="s">
        <v>33</v>
      </c>
      <c r="G3" s="94"/>
      <c r="H3" s="94"/>
      <c r="I3" s="95"/>
      <c r="J3" s="97" t="s">
        <v>34</v>
      </c>
      <c r="K3" s="94"/>
      <c r="L3" s="94"/>
      <c r="M3" s="95"/>
      <c r="N3" s="97" t="s">
        <v>38</v>
      </c>
      <c r="O3" s="94"/>
      <c r="P3" s="94"/>
      <c r="Q3" s="95"/>
      <c r="R3" s="97" t="s">
        <v>36</v>
      </c>
      <c r="S3" s="94"/>
      <c r="T3" s="94"/>
      <c r="U3" s="95"/>
      <c r="V3" s="82"/>
      <c r="W3" s="89"/>
      <c r="X3" s="90"/>
    </row>
    <row r="4" spans="1:24" ht="76.5" x14ac:dyDescent="0.25">
      <c r="A4" s="83"/>
      <c r="B4" s="48" t="s">
        <v>28</v>
      </c>
      <c r="C4" s="48" t="s">
        <v>60</v>
      </c>
      <c r="D4" s="48" t="s">
        <v>76</v>
      </c>
      <c r="E4" s="48" t="s">
        <v>62</v>
      </c>
      <c r="F4" s="48" t="s">
        <v>28</v>
      </c>
      <c r="G4" s="48" t="s">
        <v>60</v>
      </c>
      <c r="H4" s="48" t="s">
        <v>76</v>
      </c>
      <c r="I4" s="48" t="s">
        <v>62</v>
      </c>
      <c r="J4" s="48" t="s">
        <v>28</v>
      </c>
      <c r="K4" s="48" t="s">
        <v>60</v>
      </c>
      <c r="L4" s="48" t="s">
        <v>76</v>
      </c>
      <c r="M4" s="48" t="s">
        <v>62</v>
      </c>
      <c r="N4" s="48" t="s">
        <v>28</v>
      </c>
      <c r="O4" s="48" t="s">
        <v>60</v>
      </c>
      <c r="P4" s="48" t="s">
        <v>76</v>
      </c>
      <c r="Q4" s="48" t="s">
        <v>62</v>
      </c>
      <c r="R4" s="48" t="s">
        <v>28</v>
      </c>
      <c r="S4" s="48" t="s">
        <v>60</v>
      </c>
      <c r="T4" s="48" t="s">
        <v>76</v>
      </c>
      <c r="U4" s="48" t="s">
        <v>62</v>
      </c>
      <c r="V4" s="48" t="s">
        <v>28</v>
      </c>
      <c r="W4" s="48" t="s">
        <v>60</v>
      </c>
      <c r="X4" s="48" t="s">
        <v>62</v>
      </c>
    </row>
    <row r="5" spans="1:24" ht="28.35" customHeight="1" x14ac:dyDescent="0.25">
      <c r="A5" s="23" t="s">
        <v>3</v>
      </c>
      <c r="B5" s="30">
        <v>663.55100000000004</v>
      </c>
      <c r="C5" s="30">
        <v>330.40499999999997</v>
      </c>
      <c r="D5" s="30">
        <v>5.33</v>
      </c>
      <c r="E5" s="35">
        <v>497.935</v>
      </c>
      <c r="F5" s="30">
        <v>430.49400000000003</v>
      </c>
      <c r="G5" s="30">
        <v>284.065</v>
      </c>
      <c r="H5" s="30">
        <v>18.260000000000002</v>
      </c>
      <c r="I5" s="37">
        <v>659.85799999999995</v>
      </c>
      <c r="J5" s="30">
        <v>732.755</v>
      </c>
      <c r="K5" s="30">
        <v>379.72399999999999</v>
      </c>
      <c r="L5" s="30">
        <v>4.92</v>
      </c>
      <c r="M5" s="35">
        <v>518.21400000000006</v>
      </c>
      <c r="N5" s="30">
        <v>0</v>
      </c>
      <c r="O5" s="30">
        <v>0</v>
      </c>
      <c r="P5" s="30">
        <v>0</v>
      </c>
      <c r="Q5" s="37">
        <v>0</v>
      </c>
      <c r="R5" s="30">
        <v>0</v>
      </c>
      <c r="S5" s="30">
        <v>0</v>
      </c>
      <c r="T5" s="30">
        <v>0</v>
      </c>
      <c r="U5" s="31">
        <v>0</v>
      </c>
      <c r="V5" s="30">
        <v>1826.8</v>
      </c>
      <c r="W5" s="30">
        <v>994.19399999999996</v>
      </c>
      <c r="X5" s="35">
        <v>544.22699999999998</v>
      </c>
    </row>
    <row r="6" spans="1:24" ht="28.35" customHeight="1" x14ac:dyDescent="0.25">
      <c r="A6" s="16" t="s">
        <v>5</v>
      </c>
      <c r="B6" s="32">
        <v>165.33699999999999</v>
      </c>
      <c r="C6" s="32">
        <v>37.545000000000002</v>
      </c>
      <c r="D6" s="32">
        <v>0.61</v>
      </c>
      <c r="E6" s="36">
        <v>227.08099999999999</v>
      </c>
      <c r="F6" s="32">
        <v>126.47199999999999</v>
      </c>
      <c r="G6" s="32">
        <v>10.459</v>
      </c>
      <c r="H6" s="32">
        <v>0.67</v>
      </c>
      <c r="I6" s="36">
        <v>82.698999999999998</v>
      </c>
      <c r="J6" s="32">
        <v>86.272999999999996</v>
      </c>
      <c r="K6" s="32">
        <v>58.131999999999998</v>
      </c>
      <c r="L6" s="32">
        <v>0.75</v>
      </c>
      <c r="M6" s="36">
        <v>673.81700000000001</v>
      </c>
      <c r="N6" s="32">
        <v>316.44400000000002</v>
      </c>
      <c r="O6" s="32">
        <v>132.92099999999999</v>
      </c>
      <c r="P6" s="32">
        <v>100</v>
      </c>
      <c r="Q6" s="36">
        <v>420.04500000000002</v>
      </c>
      <c r="R6" s="32">
        <v>0</v>
      </c>
      <c r="S6" s="32">
        <v>0</v>
      </c>
      <c r="T6" s="32">
        <v>0</v>
      </c>
      <c r="U6" s="33">
        <v>0</v>
      </c>
      <c r="V6" s="32">
        <v>694.52700000000004</v>
      </c>
      <c r="W6" s="32">
        <v>239.05699999999999</v>
      </c>
      <c r="X6" s="36">
        <v>344.20100000000002</v>
      </c>
    </row>
    <row r="7" spans="1:24" ht="28.35" customHeight="1" x14ac:dyDescent="0.25">
      <c r="A7" s="15" t="s">
        <v>6</v>
      </c>
      <c r="B7" s="30">
        <v>395.108</v>
      </c>
      <c r="C7" s="30">
        <v>213.98599999999999</v>
      </c>
      <c r="D7" s="30">
        <v>3.45</v>
      </c>
      <c r="E7" s="37">
        <v>541.59</v>
      </c>
      <c r="F7" s="30">
        <v>85.632999999999996</v>
      </c>
      <c r="G7" s="30">
        <v>50.302</v>
      </c>
      <c r="H7" s="30">
        <v>3.23</v>
      </c>
      <c r="I7" s="37">
        <v>587.41399999999999</v>
      </c>
      <c r="J7" s="30">
        <v>95.784000000000006</v>
      </c>
      <c r="K7" s="30">
        <v>45.191000000000003</v>
      </c>
      <c r="L7" s="30">
        <v>0.57999999999999996</v>
      </c>
      <c r="M7" s="37">
        <v>471.79899999999998</v>
      </c>
      <c r="N7" s="30">
        <v>0</v>
      </c>
      <c r="O7" s="30">
        <v>0</v>
      </c>
      <c r="P7" s="30">
        <v>0</v>
      </c>
      <c r="Q7" s="37">
        <v>0</v>
      </c>
      <c r="R7" s="30">
        <v>0</v>
      </c>
      <c r="S7" s="30">
        <v>0</v>
      </c>
      <c r="T7" s="30">
        <v>0</v>
      </c>
      <c r="U7" s="31">
        <v>0</v>
      </c>
      <c r="V7" s="30">
        <v>576.524</v>
      </c>
      <c r="W7" s="30">
        <v>309.47899999999998</v>
      </c>
      <c r="X7" s="37">
        <v>536.80100000000004</v>
      </c>
    </row>
    <row r="8" spans="1:24" ht="28.35" customHeight="1" x14ac:dyDescent="0.25">
      <c r="A8" s="16" t="s">
        <v>7</v>
      </c>
      <c r="B8" s="32">
        <v>402.43099999999998</v>
      </c>
      <c r="C8" s="32">
        <v>139.77799999999999</v>
      </c>
      <c r="D8" s="32">
        <v>2.25</v>
      </c>
      <c r="E8" s="36">
        <v>347.334</v>
      </c>
      <c r="F8" s="32">
        <v>207.898</v>
      </c>
      <c r="G8" s="32">
        <v>100.902</v>
      </c>
      <c r="H8" s="32">
        <v>6.48</v>
      </c>
      <c r="I8" s="36">
        <v>485.34399999999999</v>
      </c>
      <c r="J8" s="32">
        <v>101.011</v>
      </c>
      <c r="K8" s="32">
        <v>75.635000000000005</v>
      </c>
      <c r="L8" s="32">
        <v>0.98</v>
      </c>
      <c r="M8" s="36">
        <v>748.78</v>
      </c>
      <c r="N8" s="32">
        <v>0</v>
      </c>
      <c r="O8" s="32">
        <v>0</v>
      </c>
      <c r="P8" s="32">
        <v>0</v>
      </c>
      <c r="Q8" s="36">
        <v>0</v>
      </c>
      <c r="R8" s="32">
        <v>0</v>
      </c>
      <c r="S8" s="32">
        <v>0</v>
      </c>
      <c r="T8" s="32">
        <v>0</v>
      </c>
      <c r="U8" s="33">
        <v>0</v>
      </c>
      <c r="V8" s="32">
        <v>711.34</v>
      </c>
      <c r="W8" s="32">
        <v>316.315</v>
      </c>
      <c r="X8" s="36">
        <v>444.67500000000001</v>
      </c>
    </row>
    <row r="9" spans="1:24" ht="28.35" customHeight="1" x14ac:dyDescent="0.25">
      <c r="A9" s="15" t="s">
        <v>0</v>
      </c>
      <c r="B9" s="30">
        <v>7776.1350000000002</v>
      </c>
      <c r="C9" s="30">
        <v>3732.3490000000002</v>
      </c>
      <c r="D9" s="30">
        <v>60.18</v>
      </c>
      <c r="E9" s="37">
        <v>479.97500000000002</v>
      </c>
      <c r="F9" s="30">
        <v>10866.393</v>
      </c>
      <c r="G9" s="30">
        <v>1035.396</v>
      </c>
      <c r="H9" s="30">
        <v>66.540000000000006</v>
      </c>
      <c r="I9" s="37">
        <v>95.284000000000006</v>
      </c>
      <c r="J9" s="30">
        <v>7700.2420000000002</v>
      </c>
      <c r="K9" s="30">
        <v>3738.5250000000001</v>
      </c>
      <c r="L9" s="30">
        <v>48.39</v>
      </c>
      <c r="M9" s="37">
        <v>485.50799999999998</v>
      </c>
      <c r="N9" s="30">
        <v>0</v>
      </c>
      <c r="O9" s="30">
        <v>0</v>
      </c>
      <c r="P9" s="30">
        <v>0</v>
      </c>
      <c r="Q9" s="37">
        <v>0</v>
      </c>
      <c r="R9" s="30">
        <v>0</v>
      </c>
      <c r="S9" s="30">
        <v>0</v>
      </c>
      <c r="T9" s="30">
        <v>0</v>
      </c>
      <c r="U9" s="31">
        <v>0</v>
      </c>
      <c r="V9" s="30">
        <v>26342.77</v>
      </c>
      <c r="W9" s="30">
        <v>8506.2710000000006</v>
      </c>
      <c r="X9" s="37">
        <v>322.90699999999998</v>
      </c>
    </row>
    <row r="10" spans="1:24" ht="28.35" customHeight="1" x14ac:dyDescent="0.25">
      <c r="A10" s="16" t="s">
        <v>1</v>
      </c>
      <c r="B10" s="32">
        <v>3424.2350000000001</v>
      </c>
      <c r="C10" s="32">
        <v>1682.296</v>
      </c>
      <c r="D10" s="32">
        <v>27.12</v>
      </c>
      <c r="E10" s="36">
        <v>491.291</v>
      </c>
      <c r="F10" s="32">
        <v>815.62199999999996</v>
      </c>
      <c r="G10" s="32">
        <v>74.926000000000002</v>
      </c>
      <c r="H10" s="32">
        <v>4.82</v>
      </c>
      <c r="I10" s="36">
        <v>91.863</v>
      </c>
      <c r="J10" s="32">
        <v>8434.9740000000002</v>
      </c>
      <c r="K10" s="32">
        <v>3427.8339999999998</v>
      </c>
      <c r="L10" s="32">
        <v>44.37</v>
      </c>
      <c r="M10" s="36">
        <v>406.38299999999998</v>
      </c>
      <c r="N10" s="32">
        <v>0</v>
      </c>
      <c r="O10" s="32">
        <v>0</v>
      </c>
      <c r="P10" s="32">
        <v>0</v>
      </c>
      <c r="Q10" s="36">
        <v>0</v>
      </c>
      <c r="R10" s="32">
        <v>0</v>
      </c>
      <c r="S10" s="32">
        <v>0</v>
      </c>
      <c r="T10" s="32">
        <v>0</v>
      </c>
      <c r="U10" s="33">
        <v>0</v>
      </c>
      <c r="V10" s="32">
        <v>12674.831</v>
      </c>
      <c r="W10" s="32">
        <v>5185.0559999999996</v>
      </c>
      <c r="X10" s="36">
        <v>409.08300000000003</v>
      </c>
    </row>
    <row r="11" spans="1:24" ht="28.35" customHeight="1" x14ac:dyDescent="0.25">
      <c r="A11" s="15" t="s">
        <v>8</v>
      </c>
      <c r="B11" s="30">
        <v>660.81700000000001</v>
      </c>
      <c r="C11" s="30">
        <v>66.016000000000005</v>
      </c>
      <c r="D11" s="30">
        <v>1.06</v>
      </c>
      <c r="E11" s="37">
        <v>99.9</v>
      </c>
      <c r="F11" s="30">
        <v>0</v>
      </c>
      <c r="G11" s="30">
        <v>0</v>
      </c>
      <c r="H11" s="30">
        <v>0</v>
      </c>
      <c r="I11" s="37">
        <v>0</v>
      </c>
      <c r="J11" s="30">
        <v>0</v>
      </c>
      <c r="K11" s="30">
        <v>0</v>
      </c>
      <c r="L11" s="30">
        <v>0</v>
      </c>
      <c r="M11" s="37">
        <v>0</v>
      </c>
      <c r="N11" s="30">
        <v>0</v>
      </c>
      <c r="O11" s="30">
        <v>0</v>
      </c>
      <c r="P11" s="30">
        <v>0</v>
      </c>
      <c r="Q11" s="37">
        <v>0</v>
      </c>
      <c r="R11" s="30">
        <v>0</v>
      </c>
      <c r="S11" s="30">
        <v>0</v>
      </c>
      <c r="T11" s="30">
        <v>0</v>
      </c>
      <c r="U11" s="31">
        <v>0</v>
      </c>
      <c r="V11" s="30">
        <v>660.81700000000001</v>
      </c>
      <c r="W11" s="30">
        <v>66.016000000000005</v>
      </c>
      <c r="X11" s="37">
        <v>99.9</v>
      </c>
    </row>
    <row r="12" spans="1:24" ht="28.35" customHeight="1" x14ac:dyDescent="0.25">
      <c r="A12" s="16" t="s">
        <v>4</v>
      </c>
      <c r="B12" s="32">
        <v>0</v>
      </c>
      <c r="C12" s="32">
        <v>0</v>
      </c>
      <c r="D12" s="32">
        <v>0</v>
      </c>
      <c r="E12" s="36">
        <v>0</v>
      </c>
      <c r="F12" s="32">
        <v>0</v>
      </c>
      <c r="G12" s="32">
        <v>0</v>
      </c>
      <c r="H12" s="32">
        <v>0</v>
      </c>
      <c r="I12" s="36">
        <v>0</v>
      </c>
      <c r="J12" s="32">
        <v>0</v>
      </c>
      <c r="K12" s="32">
        <v>0</v>
      </c>
      <c r="L12" s="32">
        <v>0</v>
      </c>
      <c r="M12" s="36">
        <v>0</v>
      </c>
      <c r="N12" s="32">
        <v>0</v>
      </c>
      <c r="O12" s="32">
        <v>0</v>
      </c>
      <c r="P12" s="32">
        <v>0</v>
      </c>
      <c r="Q12" s="36">
        <v>0</v>
      </c>
      <c r="R12" s="32">
        <v>16.945</v>
      </c>
      <c r="S12" s="32">
        <v>8.9510000000000005</v>
      </c>
      <c r="T12" s="32">
        <v>4.91</v>
      </c>
      <c r="U12" s="36">
        <v>528.23</v>
      </c>
      <c r="V12" s="32">
        <v>16.945</v>
      </c>
      <c r="W12" s="32">
        <v>8.9510000000000005</v>
      </c>
      <c r="X12" s="36">
        <v>528.23</v>
      </c>
    </row>
    <row r="13" spans="1:24" ht="28.35" customHeight="1" x14ac:dyDescent="0.25">
      <c r="A13" s="15" t="s">
        <v>9</v>
      </c>
      <c r="B13" s="30">
        <v>0</v>
      </c>
      <c r="C13" s="30">
        <v>0</v>
      </c>
      <c r="D13" s="30">
        <v>0</v>
      </c>
      <c r="E13" s="37">
        <v>0</v>
      </c>
      <c r="F13" s="30">
        <v>0</v>
      </c>
      <c r="G13" s="30">
        <v>0</v>
      </c>
      <c r="H13" s="30">
        <v>0</v>
      </c>
      <c r="I13" s="37">
        <v>0</v>
      </c>
      <c r="J13" s="30">
        <v>0</v>
      </c>
      <c r="K13" s="30">
        <v>0</v>
      </c>
      <c r="L13" s="30">
        <v>0</v>
      </c>
      <c r="M13" s="37">
        <v>0</v>
      </c>
      <c r="N13" s="30">
        <v>0</v>
      </c>
      <c r="O13" s="30">
        <v>0</v>
      </c>
      <c r="P13" s="30">
        <v>0</v>
      </c>
      <c r="Q13" s="37">
        <v>0</v>
      </c>
      <c r="R13" s="30">
        <v>90.662999999999997</v>
      </c>
      <c r="S13" s="30">
        <v>51.43</v>
      </c>
      <c r="T13" s="30">
        <v>28.18</v>
      </c>
      <c r="U13" s="37">
        <v>567.26300000000003</v>
      </c>
      <c r="V13" s="30">
        <v>90.662999999999997</v>
      </c>
      <c r="W13" s="30">
        <v>51.43</v>
      </c>
      <c r="X13" s="37">
        <v>567.26300000000003</v>
      </c>
    </row>
    <row r="14" spans="1:24" ht="28.35" customHeight="1" x14ac:dyDescent="0.25">
      <c r="A14" s="17" t="s">
        <v>2</v>
      </c>
      <c r="B14" s="32">
        <v>0</v>
      </c>
      <c r="C14" s="32">
        <v>0</v>
      </c>
      <c r="D14" s="32">
        <v>0</v>
      </c>
      <c r="E14" s="38">
        <v>0</v>
      </c>
      <c r="F14" s="32">
        <v>0</v>
      </c>
      <c r="G14" s="32">
        <v>0</v>
      </c>
      <c r="H14" s="32">
        <v>0</v>
      </c>
      <c r="I14" s="36">
        <v>0</v>
      </c>
      <c r="J14" s="32">
        <v>0</v>
      </c>
      <c r="K14" s="32">
        <v>0</v>
      </c>
      <c r="L14" s="32">
        <v>0</v>
      </c>
      <c r="M14" s="38">
        <v>0</v>
      </c>
      <c r="N14" s="32">
        <v>0</v>
      </c>
      <c r="O14" s="32">
        <v>0</v>
      </c>
      <c r="P14" s="32">
        <v>0</v>
      </c>
      <c r="Q14" s="38">
        <v>0</v>
      </c>
      <c r="R14" s="32">
        <v>173.31899999999999</v>
      </c>
      <c r="S14" s="32">
        <v>122.1</v>
      </c>
      <c r="T14" s="32">
        <v>66.91</v>
      </c>
      <c r="U14" s="36">
        <v>704.47900000000004</v>
      </c>
      <c r="V14" s="32">
        <v>173.31899999999999</v>
      </c>
      <c r="W14" s="32">
        <v>122.1</v>
      </c>
      <c r="X14" s="36">
        <v>704.47900000000004</v>
      </c>
    </row>
    <row r="15" spans="1:24" ht="30.75" customHeight="1" x14ac:dyDescent="0.25">
      <c r="A15" s="14" t="s">
        <v>11</v>
      </c>
      <c r="B15" s="34">
        <v>13487.614</v>
      </c>
      <c r="C15" s="34">
        <v>6202.375</v>
      </c>
      <c r="D15" s="34">
        <v>100</v>
      </c>
      <c r="E15" s="39">
        <v>459.85700000000003</v>
      </c>
      <c r="F15" s="34">
        <v>12532.511</v>
      </c>
      <c r="G15" s="34">
        <v>1556.05</v>
      </c>
      <c r="H15" s="34">
        <v>100</v>
      </c>
      <c r="I15" s="39">
        <v>124.161</v>
      </c>
      <c r="J15" s="34">
        <v>17151.04</v>
      </c>
      <c r="K15" s="34">
        <v>7725.0410000000002</v>
      </c>
      <c r="L15" s="34">
        <v>100</v>
      </c>
      <c r="M15" s="39">
        <v>450.41199999999998</v>
      </c>
      <c r="N15" s="34">
        <v>316.44400000000002</v>
      </c>
      <c r="O15" s="34">
        <v>132.92099999999999</v>
      </c>
      <c r="P15" s="34">
        <v>100</v>
      </c>
      <c r="Q15" s="39">
        <v>420.04500000000002</v>
      </c>
      <c r="R15" s="34">
        <v>280.92700000000002</v>
      </c>
      <c r="S15" s="34">
        <v>182.48</v>
      </c>
      <c r="T15" s="34">
        <v>100</v>
      </c>
      <c r="U15" s="39">
        <v>649.56500000000005</v>
      </c>
      <c r="V15" s="34">
        <v>43768.536</v>
      </c>
      <c r="W15" s="34">
        <v>15798.867</v>
      </c>
      <c r="X15" s="39">
        <v>360.964</v>
      </c>
    </row>
    <row r="16" spans="1:24" x14ac:dyDescent="0.25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20:20" x14ac:dyDescent="0.25">
      <c r="T17" s="6"/>
    </row>
  </sheetData>
  <mergeCells count="13">
    <mergeCell ref="R1:U1"/>
    <mergeCell ref="A1:A4"/>
    <mergeCell ref="V1:X3"/>
    <mergeCell ref="R2:U2"/>
    <mergeCell ref="B3:E3"/>
    <mergeCell ref="F3:I3"/>
    <mergeCell ref="J3:M3"/>
    <mergeCell ref="N3:Q3"/>
    <mergeCell ref="R3:U3"/>
    <mergeCell ref="B2:I2"/>
    <mergeCell ref="B1:I1"/>
    <mergeCell ref="J1:Q1"/>
    <mergeCell ref="J2:Q2"/>
  </mergeCells>
  <pageMargins left="0.43307086614173229" right="0.43307086614173229" top="1.1417322834645669" bottom="0.74803149606299213" header="0.31496062992125984" footer="0.31496062992125984"/>
  <pageSetup paperSize="9" orientation="landscape" r:id="rId1"/>
  <headerFooter differentFirst="1">
    <oddHeader xml:space="preserve">&amp;L&amp;"Arial,Bold"
Jadual 3: Perbelanjaan Mengikut Mod Pengangkutan, 2025 (samb.)&amp;"Arial,Regular"
&amp;"Arial,Italic"Table 3: Expenditure by Mode of Transport, 2025 (cont'd.)
</oddHeader>
    <firstHeader xml:space="preserve">&amp;L&amp;"Arial,Bold"&amp;10&amp;K00+000
&amp;11&amp;K000000Jadual 3: Perbelanjaan Mengikut Mod Pengangkutan, 2025&amp;"Arial,Regular"&amp;K01+000
&amp;"Arial,Italic"Table 3: Expenditure by Mode of Transport, 2025&amp;"-,Regular"
</first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4F120-6634-41E9-A4DB-8F967B3399FA}">
  <sheetPr>
    <tabColor theme="9" tint="0.59999389629810485"/>
  </sheetPr>
  <dimension ref="A1:J15"/>
  <sheetViews>
    <sheetView view="pageLayout" zoomScale="90" zoomScaleNormal="100" zoomScaleSheetLayoutView="100" zoomScalePageLayoutView="90" workbookViewId="0">
      <selection activeCell="G13" sqref="G13"/>
    </sheetView>
  </sheetViews>
  <sheetFormatPr defaultRowHeight="15" x14ac:dyDescent="0.25"/>
  <cols>
    <col min="1" max="1" width="22.5703125" customWidth="1"/>
    <col min="2" max="2" width="13.42578125" customWidth="1"/>
    <col min="3" max="3" width="14.28515625" customWidth="1"/>
    <col min="4" max="4" width="10.28515625" customWidth="1"/>
    <col min="5" max="5" width="12.7109375" customWidth="1"/>
    <col min="6" max="6" width="14.7109375" customWidth="1"/>
    <col min="7" max="7" width="10.7109375" customWidth="1"/>
    <col min="8" max="8" width="12.42578125" customWidth="1"/>
    <col min="9" max="9" width="14.85546875" customWidth="1"/>
    <col min="10" max="10" width="11.5703125" customWidth="1"/>
    <col min="11" max="31" width="12.7109375" customWidth="1"/>
  </cols>
  <sheetData>
    <row r="1" spans="1:10" x14ac:dyDescent="0.25">
      <c r="A1" s="84" t="s">
        <v>12</v>
      </c>
      <c r="B1" s="107" t="s">
        <v>80</v>
      </c>
      <c r="C1" s="108"/>
      <c r="D1" s="109"/>
      <c r="E1" s="99" t="s">
        <v>17</v>
      </c>
      <c r="F1" s="100"/>
      <c r="G1" s="101"/>
      <c r="H1" s="99" t="s">
        <v>18</v>
      </c>
      <c r="I1" s="100"/>
      <c r="J1" s="101"/>
    </row>
    <row r="2" spans="1:10" x14ac:dyDescent="0.25">
      <c r="A2" s="82"/>
      <c r="B2" s="110"/>
      <c r="C2" s="111"/>
      <c r="D2" s="112"/>
      <c r="E2" s="102"/>
      <c r="F2" s="103"/>
      <c r="G2" s="104"/>
      <c r="H2" s="102"/>
      <c r="I2" s="103"/>
      <c r="J2" s="104"/>
    </row>
    <row r="3" spans="1:10" ht="63.75" customHeight="1" x14ac:dyDescent="0.25">
      <c r="A3" s="82"/>
      <c r="B3" s="105" t="s">
        <v>28</v>
      </c>
      <c r="C3" s="105" t="s">
        <v>72</v>
      </c>
      <c r="D3" s="105" t="s">
        <v>71</v>
      </c>
      <c r="E3" s="105" t="s">
        <v>28</v>
      </c>
      <c r="F3" s="105" t="s">
        <v>72</v>
      </c>
      <c r="G3" s="105" t="s">
        <v>71</v>
      </c>
      <c r="H3" s="105" t="s">
        <v>28</v>
      </c>
      <c r="I3" s="105" t="s">
        <v>72</v>
      </c>
      <c r="J3" s="105" t="s">
        <v>71</v>
      </c>
    </row>
    <row r="4" spans="1:10" x14ac:dyDescent="0.25">
      <c r="A4" s="29"/>
      <c r="B4" s="106"/>
      <c r="C4" s="106"/>
      <c r="D4" s="106"/>
      <c r="E4" s="106"/>
      <c r="F4" s="106"/>
      <c r="G4" s="106"/>
      <c r="H4" s="106"/>
      <c r="I4" s="106"/>
      <c r="J4" s="106"/>
    </row>
    <row r="5" spans="1:10" ht="28.5" customHeight="1" x14ac:dyDescent="0.25">
      <c r="A5" s="23" t="s">
        <v>3</v>
      </c>
      <c r="B5" s="30">
        <v>12.587999999999999</v>
      </c>
      <c r="C5" s="30">
        <v>1.4610000000000001</v>
      </c>
      <c r="D5" s="35">
        <v>116.086</v>
      </c>
      <c r="E5" s="42">
        <v>1814.212</v>
      </c>
      <c r="F5" s="30">
        <v>992.73199999999997</v>
      </c>
      <c r="G5" s="35">
        <v>547.19799999999998</v>
      </c>
      <c r="H5" s="30">
        <v>1826.8</v>
      </c>
      <c r="I5" s="30">
        <v>994.19399999999996</v>
      </c>
      <c r="J5" s="46">
        <v>544.22699999999998</v>
      </c>
    </row>
    <row r="6" spans="1:10" ht="28.5" customHeight="1" x14ac:dyDescent="0.25">
      <c r="A6" s="16" t="s">
        <v>5</v>
      </c>
      <c r="B6" s="32">
        <v>207.69399999999999</v>
      </c>
      <c r="C6" s="32">
        <v>14.228999999999999</v>
      </c>
      <c r="D6" s="36">
        <v>68.510999999999996</v>
      </c>
      <c r="E6" s="43">
        <v>486.83300000000003</v>
      </c>
      <c r="F6" s="32">
        <v>224.828</v>
      </c>
      <c r="G6" s="36">
        <v>461.81700000000001</v>
      </c>
      <c r="H6" s="32">
        <v>694.52700000000004</v>
      </c>
      <c r="I6" s="32">
        <v>239.05699999999999</v>
      </c>
      <c r="J6" s="47">
        <v>344.20100000000002</v>
      </c>
    </row>
    <row r="7" spans="1:10" ht="28.5" customHeight="1" x14ac:dyDescent="0.25">
      <c r="A7" s="15" t="s">
        <v>6</v>
      </c>
      <c r="B7" s="30">
        <v>6.5529999999999999</v>
      </c>
      <c r="C7" s="30">
        <v>0.68</v>
      </c>
      <c r="D7" s="37">
        <v>103.732</v>
      </c>
      <c r="E7" s="44">
        <v>569.971</v>
      </c>
      <c r="F7" s="30">
        <v>308.79899999999998</v>
      </c>
      <c r="G7" s="37">
        <v>541.78099999999995</v>
      </c>
      <c r="H7" s="30">
        <v>576.524</v>
      </c>
      <c r="I7" s="30">
        <v>309.47899999999998</v>
      </c>
      <c r="J7" s="46">
        <v>536.80100000000004</v>
      </c>
    </row>
    <row r="8" spans="1:10" ht="28.5" customHeight="1" x14ac:dyDescent="0.25">
      <c r="A8" s="16" t="s">
        <v>7</v>
      </c>
      <c r="B8" s="32">
        <v>186.05600000000001</v>
      </c>
      <c r="C8" s="32">
        <v>29.969000000000001</v>
      </c>
      <c r="D8" s="36">
        <v>161.07499999999999</v>
      </c>
      <c r="E8" s="43">
        <v>525.28399999999999</v>
      </c>
      <c r="F8" s="32">
        <v>286.346</v>
      </c>
      <c r="G8" s="36">
        <v>545.12699999999995</v>
      </c>
      <c r="H8" s="32">
        <v>711.34</v>
      </c>
      <c r="I8" s="32">
        <v>316.315</v>
      </c>
      <c r="J8" s="47">
        <v>444.67500000000001</v>
      </c>
    </row>
    <row r="9" spans="1:10" ht="28.5" customHeight="1" x14ac:dyDescent="0.25">
      <c r="A9" s="15" t="s">
        <v>0</v>
      </c>
      <c r="B9" s="30">
        <v>7854.9840000000004</v>
      </c>
      <c r="C9" s="30">
        <v>1474.02</v>
      </c>
      <c r="D9" s="37">
        <v>187.654</v>
      </c>
      <c r="E9" s="30">
        <v>18487.786</v>
      </c>
      <c r="F9" s="30">
        <v>7032.2510000000002</v>
      </c>
      <c r="G9" s="37">
        <v>380.37299999999999</v>
      </c>
      <c r="H9" s="30">
        <v>26342.77</v>
      </c>
      <c r="I9" s="30">
        <v>8506.2710000000006</v>
      </c>
      <c r="J9" s="46">
        <v>322.90699999999998</v>
      </c>
    </row>
    <row r="10" spans="1:10" ht="28.5" customHeight="1" x14ac:dyDescent="0.25">
      <c r="A10" s="16" t="s">
        <v>1</v>
      </c>
      <c r="B10" s="32">
        <v>3081.873</v>
      </c>
      <c r="C10" s="32">
        <v>664.71699999999998</v>
      </c>
      <c r="D10" s="36">
        <v>215.68600000000001</v>
      </c>
      <c r="E10" s="32">
        <v>9592.9580000000005</v>
      </c>
      <c r="F10" s="32">
        <v>4520.3389999999999</v>
      </c>
      <c r="G10" s="36">
        <v>471.214</v>
      </c>
      <c r="H10" s="32">
        <v>12674.831</v>
      </c>
      <c r="I10" s="32">
        <v>5185.0559999999996</v>
      </c>
      <c r="J10" s="47">
        <v>409.08300000000003</v>
      </c>
    </row>
    <row r="11" spans="1:10" ht="28.5" customHeight="1" x14ac:dyDescent="0.25">
      <c r="A11" s="15" t="s">
        <v>8</v>
      </c>
      <c r="B11" s="30">
        <v>651.68200000000002</v>
      </c>
      <c r="C11" s="30">
        <v>63.777000000000001</v>
      </c>
      <c r="D11" s="37">
        <v>97.864000000000004</v>
      </c>
      <c r="E11" s="30">
        <v>9.1349999999999998</v>
      </c>
      <c r="F11" s="30">
        <v>2.2389999999999999</v>
      </c>
      <c r="G11" s="37">
        <v>245.12</v>
      </c>
      <c r="H11" s="30">
        <v>660.81700000000001</v>
      </c>
      <c r="I11" s="30">
        <v>66.016000000000005</v>
      </c>
      <c r="J11" s="46">
        <v>99.9</v>
      </c>
    </row>
    <row r="12" spans="1:10" ht="28.5" customHeight="1" x14ac:dyDescent="0.25">
      <c r="A12" s="16" t="s">
        <v>4</v>
      </c>
      <c r="B12" s="40">
        <v>0</v>
      </c>
      <c r="C12" s="32">
        <v>0</v>
      </c>
      <c r="D12" s="36">
        <v>0</v>
      </c>
      <c r="E12" s="40">
        <v>16.945</v>
      </c>
      <c r="F12" s="32">
        <v>8.9510000000000005</v>
      </c>
      <c r="G12" s="36">
        <v>528.23</v>
      </c>
      <c r="H12" s="40">
        <v>16.945</v>
      </c>
      <c r="I12" s="32">
        <v>8.9510000000000005</v>
      </c>
      <c r="J12" s="47">
        <v>528.23</v>
      </c>
    </row>
    <row r="13" spans="1:10" ht="28.5" customHeight="1" x14ac:dyDescent="0.25">
      <c r="A13" s="15" t="s">
        <v>9</v>
      </c>
      <c r="B13" s="30">
        <v>1.4239999999999999</v>
      </c>
      <c r="C13" s="30">
        <v>0.55100000000000005</v>
      </c>
      <c r="D13" s="37">
        <v>387.03199999999998</v>
      </c>
      <c r="E13" s="30">
        <v>89.239000000000004</v>
      </c>
      <c r="F13" s="30">
        <v>50.878999999999998</v>
      </c>
      <c r="G13" s="37">
        <v>570.13800000000003</v>
      </c>
      <c r="H13" s="30">
        <v>90.662999999999997</v>
      </c>
      <c r="I13" s="30">
        <v>51.43</v>
      </c>
      <c r="J13" s="46">
        <v>567.26300000000003</v>
      </c>
    </row>
    <row r="14" spans="1:10" ht="28.5" customHeight="1" x14ac:dyDescent="0.25">
      <c r="A14" s="16" t="s">
        <v>2</v>
      </c>
      <c r="B14" s="32">
        <v>1.931</v>
      </c>
      <c r="C14" s="32">
        <v>0.48699999999999999</v>
      </c>
      <c r="D14" s="36">
        <v>252.38499999999999</v>
      </c>
      <c r="E14" s="32">
        <v>171.38800000000001</v>
      </c>
      <c r="F14" s="32">
        <v>121.61199999999999</v>
      </c>
      <c r="G14" s="36">
        <v>709.572</v>
      </c>
      <c r="H14" s="32">
        <v>173.31899999999999</v>
      </c>
      <c r="I14" s="32">
        <v>122.1</v>
      </c>
      <c r="J14" s="47">
        <v>704.47900000000004</v>
      </c>
    </row>
    <row r="15" spans="1:10" ht="28.5" customHeight="1" x14ac:dyDescent="0.25">
      <c r="A15" s="14" t="s">
        <v>11</v>
      </c>
      <c r="B15" s="34">
        <v>12004.785</v>
      </c>
      <c r="C15" s="34">
        <v>2249.8910000000001</v>
      </c>
      <c r="D15" s="45">
        <v>187.416</v>
      </c>
      <c r="E15" s="34">
        <v>31763.751</v>
      </c>
      <c r="F15" s="34">
        <v>13548.976000000001</v>
      </c>
      <c r="G15" s="45">
        <v>426.55500000000001</v>
      </c>
      <c r="H15" s="41">
        <v>43768.536</v>
      </c>
      <c r="I15" s="34">
        <v>15798.867</v>
      </c>
      <c r="J15" s="45">
        <v>360.964</v>
      </c>
    </row>
  </sheetData>
  <mergeCells count="13">
    <mergeCell ref="H1:J2"/>
    <mergeCell ref="D3:D4"/>
    <mergeCell ref="B3:B4"/>
    <mergeCell ref="H3:H4"/>
    <mergeCell ref="A1:A3"/>
    <mergeCell ref="B1:D2"/>
    <mergeCell ref="E1:G2"/>
    <mergeCell ref="C3:C4"/>
    <mergeCell ref="F3:F4"/>
    <mergeCell ref="G3:G4"/>
    <mergeCell ref="I3:I4"/>
    <mergeCell ref="J3:J4"/>
    <mergeCell ref="E3:E4"/>
  </mergeCells>
  <pageMargins left="0.43307086614173229" right="0.43307086614173229" top="1.1417322834645669" bottom="0.74803149606299213" header="0.31496062992125984" footer="0.31496062992125984"/>
  <pageSetup paperSize="9" orientation="landscape" r:id="rId1"/>
  <headerFooter>
    <oddHeader xml:space="preserve">&amp;L&amp;"Arial,Bold"
Jadual 4: Perbelanjaan Mengikut Kategori Lawatan, 2025&amp;"Arial,Regular"
&amp;"Arial,Italic"Table 4: Expenditure by Tour Categories, 2025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F0B7A-6CD4-4C7C-8A0D-DEB784EA88A4}">
  <sheetPr>
    <tabColor theme="9" tint="0.39997558519241921"/>
  </sheetPr>
  <dimension ref="A1:AB15"/>
  <sheetViews>
    <sheetView view="pageLayout" zoomScaleNormal="100" zoomScaleSheetLayoutView="100" workbookViewId="0">
      <selection activeCell="G11" sqref="G11"/>
    </sheetView>
  </sheetViews>
  <sheetFormatPr defaultRowHeight="15" x14ac:dyDescent="0.25"/>
  <cols>
    <col min="1" max="1" width="22.7109375" customWidth="1"/>
    <col min="2" max="2" width="12.7109375" customWidth="1"/>
    <col min="3" max="3" width="14" customWidth="1"/>
    <col min="4" max="4" width="10.7109375" customWidth="1"/>
    <col min="5" max="5" width="12.7109375" customWidth="1"/>
    <col min="6" max="6" width="15.140625" customWidth="1"/>
    <col min="7" max="7" width="10" customWidth="1"/>
    <col min="8" max="8" width="12.7109375" customWidth="1"/>
    <col min="9" max="9" width="15.140625" customWidth="1"/>
    <col min="10" max="10" width="11.140625" customWidth="1"/>
    <col min="11" max="11" width="12.7109375" customWidth="1"/>
    <col min="12" max="12" width="14.5703125" customWidth="1"/>
    <col min="13" max="13" width="10.5703125" customWidth="1"/>
    <col min="14" max="14" width="12.7109375" customWidth="1"/>
    <col min="15" max="15" width="14" customWidth="1"/>
    <col min="16" max="16" width="11.5703125" customWidth="1"/>
    <col min="17" max="17" width="12.7109375" customWidth="1"/>
    <col min="18" max="18" width="14.28515625" customWidth="1"/>
    <col min="19" max="19" width="11.28515625" customWidth="1"/>
    <col min="20" max="20" width="12.7109375" customWidth="1"/>
    <col min="21" max="21" width="13.85546875" customWidth="1"/>
    <col min="22" max="22" width="11" customWidth="1"/>
    <col min="23" max="23" width="12.7109375" customWidth="1"/>
    <col min="24" max="24" width="14.140625" customWidth="1"/>
    <col min="25" max="25" width="11.140625" customWidth="1"/>
    <col min="26" max="26" width="11.85546875" customWidth="1"/>
    <col min="27" max="27" width="15.140625" customWidth="1"/>
    <col min="28" max="28" width="11.85546875" customWidth="1"/>
  </cols>
  <sheetData>
    <row r="1" spans="1:28" x14ac:dyDescent="0.25">
      <c r="A1" s="80" t="s">
        <v>12</v>
      </c>
      <c r="B1" s="78" t="s">
        <v>19</v>
      </c>
      <c r="C1" s="79"/>
      <c r="D1" s="79"/>
      <c r="E1" s="79"/>
      <c r="F1" s="79"/>
      <c r="G1" s="79"/>
      <c r="H1" s="79"/>
      <c r="I1" s="79"/>
      <c r="J1" s="98"/>
      <c r="K1" s="78" t="s">
        <v>19</v>
      </c>
      <c r="L1" s="79"/>
      <c r="M1" s="79"/>
      <c r="N1" s="79"/>
      <c r="O1" s="79"/>
      <c r="P1" s="79"/>
      <c r="Q1" s="79"/>
      <c r="R1" s="79"/>
      <c r="S1" s="98"/>
      <c r="T1" s="79" t="s">
        <v>39</v>
      </c>
      <c r="U1" s="79"/>
      <c r="V1" s="79"/>
      <c r="W1" s="79"/>
      <c r="X1" s="79"/>
      <c r="Y1" s="79"/>
      <c r="Z1" s="99" t="s">
        <v>20</v>
      </c>
      <c r="AA1" s="100"/>
      <c r="AB1" s="101"/>
    </row>
    <row r="2" spans="1:28" x14ac:dyDescent="0.25">
      <c r="A2" s="81"/>
      <c r="B2" s="78">
        <v>1</v>
      </c>
      <c r="C2" s="79"/>
      <c r="D2" s="98"/>
      <c r="E2" s="78">
        <v>2</v>
      </c>
      <c r="F2" s="79"/>
      <c r="G2" s="98"/>
      <c r="H2" s="97">
        <v>3</v>
      </c>
      <c r="I2" s="94"/>
      <c r="J2" s="95"/>
      <c r="K2" s="97">
        <v>4</v>
      </c>
      <c r="L2" s="94"/>
      <c r="M2" s="113"/>
      <c r="N2" s="97">
        <v>5</v>
      </c>
      <c r="O2" s="94"/>
      <c r="P2" s="95"/>
      <c r="Q2" s="96">
        <v>6</v>
      </c>
      <c r="R2" s="94"/>
      <c r="S2" s="95"/>
      <c r="T2" s="114">
        <v>7</v>
      </c>
      <c r="U2" s="115"/>
      <c r="V2" s="116"/>
      <c r="W2" s="114" t="s">
        <v>21</v>
      </c>
      <c r="X2" s="115"/>
      <c r="Y2" s="117"/>
      <c r="Z2" s="102"/>
      <c r="AA2" s="103"/>
      <c r="AB2" s="104"/>
    </row>
    <row r="3" spans="1:28" ht="15" customHeight="1" x14ac:dyDescent="0.25">
      <c r="A3" s="81"/>
      <c r="B3" s="105" t="s">
        <v>28</v>
      </c>
      <c r="C3" s="105" t="s">
        <v>72</v>
      </c>
      <c r="D3" s="105" t="s">
        <v>71</v>
      </c>
      <c r="E3" s="105" t="s">
        <v>28</v>
      </c>
      <c r="F3" s="105" t="s">
        <v>72</v>
      </c>
      <c r="G3" s="105" t="s">
        <v>71</v>
      </c>
      <c r="H3" s="105" t="s">
        <v>28</v>
      </c>
      <c r="I3" s="105" t="s">
        <v>72</v>
      </c>
      <c r="J3" s="105" t="s">
        <v>71</v>
      </c>
      <c r="K3" s="105" t="s">
        <v>28</v>
      </c>
      <c r="L3" s="105" t="s">
        <v>72</v>
      </c>
      <c r="M3" s="105" t="s">
        <v>71</v>
      </c>
      <c r="N3" s="105" t="s">
        <v>28</v>
      </c>
      <c r="O3" s="105" t="s">
        <v>72</v>
      </c>
      <c r="P3" s="105" t="s">
        <v>71</v>
      </c>
      <c r="Q3" s="105" t="s">
        <v>28</v>
      </c>
      <c r="R3" s="105" t="s">
        <v>72</v>
      </c>
      <c r="S3" s="105" t="s">
        <v>71</v>
      </c>
      <c r="T3" s="105" t="s">
        <v>28</v>
      </c>
      <c r="U3" s="105" t="s">
        <v>72</v>
      </c>
      <c r="V3" s="105" t="s">
        <v>71</v>
      </c>
      <c r="W3" s="105" t="s">
        <v>28</v>
      </c>
      <c r="X3" s="105" t="s">
        <v>72</v>
      </c>
      <c r="Y3" s="105" t="s">
        <v>71</v>
      </c>
      <c r="Z3" s="105" t="s">
        <v>28</v>
      </c>
      <c r="AA3" s="105" t="s">
        <v>72</v>
      </c>
      <c r="AB3" s="105" t="s">
        <v>71</v>
      </c>
    </row>
    <row r="4" spans="1:28" ht="69" customHeight="1" x14ac:dyDescent="0.25">
      <c r="A4" s="83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</row>
    <row r="5" spans="1:28" ht="27.75" customHeight="1" x14ac:dyDescent="0.25">
      <c r="A5" s="23" t="s">
        <v>3</v>
      </c>
      <c r="B5" s="30">
        <v>276.26600000000002</v>
      </c>
      <c r="C5" s="30">
        <v>80.358000000000004</v>
      </c>
      <c r="D5" s="35">
        <v>290.87</v>
      </c>
      <c r="E5" s="30">
        <v>746.57100000000003</v>
      </c>
      <c r="F5" s="30">
        <v>342.28</v>
      </c>
      <c r="G5" s="35">
        <v>458.46899999999999</v>
      </c>
      <c r="H5" s="30">
        <v>465.06200000000001</v>
      </c>
      <c r="I5" s="30">
        <v>267.91300000000001</v>
      </c>
      <c r="J5" s="35">
        <v>576.08000000000004</v>
      </c>
      <c r="K5" s="30">
        <v>172.79599999999999</v>
      </c>
      <c r="L5" s="30">
        <v>125.926</v>
      </c>
      <c r="M5" s="35">
        <v>728.75300000000004</v>
      </c>
      <c r="N5" s="30">
        <v>64.92</v>
      </c>
      <c r="O5" s="30">
        <v>63.143000000000001</v>
      </c>
      <c r="P5" s="35">
        <v>972.63599999999997</v>
      </c>
      <c r="Q5" s="30">
        <v>32.295000000000002</v>
      </c>
      <c r="R5" s="30">
        <v>35.622</v>
      </c>
      <c r="S5" s="35">
        <v>1103.03</v>
      </c>
      <c r="T5" s="30">
        <v>12.343999999999999</v>
      </c>
      <c r="U5" s="30">
        <v>14.952999999999999</v>
      </c>
      <c r="V5" s="35">
        <v>1211.3589999999999</v>
      </c>
      <c r="W5" s="30">
        <v>43.957999999999998</v>
      </c>
      <c r="X5" s="30">
        <v>62.537999999999997</v>
      </c>
      <c r="Y5" s="35">
        <v>1422.6869999999999</v>
      </c>
      <c r="Z5" s="30">
        <v>1814.212</v>
      </c>
      <c r="AA5" s="30">
        <v>992.73199999999997</v>
      </c>
      <c r="AB5" s="35">
        <v>547.19799999999998</v>
      </c>
    </row>
    <row r="6" spans="1:28" ht="27.75" customHeight="1" x14ac:dyDescent="0.25">
      <c r="A6" s="16" t="s">
        <v>5</v>
      </c>
      <c r="B6" s="32">
        <v>138.95400000000001</v>
      </c>
      <c r="C6" s="32">
        <v>40.898000000000003</v>
      </c>
      <c r="D6" s="36">
        <v>294.327</v>
      </c>
      <c r="E6" s="32">
        <v>206.28399999999999</v>
      </c>
      <c r="F6" s="32">
        <v>91.269000000000005</v>
      </c>
      <c r="G6" s="36">
        <v>442.44200000000001</v>
      </c>
      <c r="H6" s="32">
        <v>85.286000000000001</v>
      </c>
      <c r="I6" s="32">
        <v>50.164999999999999</v>
      </c>
      <c r="J6" s="36">
        <v>588.19100000000003</v>
      </c>
      <c r="K6" s="32">
        <v>23.785</v>
      </c>
      <c r="L6" s="32">
        <v>15.395</v>
      </c>
      <c r="M6" s="36">
        <v>647.28700000000003</v>
      </c>
      <c r="N6" s="32">
        <v>12.628</v>
      </c>
      <c r="O6" s="32">
        <v>8.8249999999999993</v>
      </c>
      <c r="P6" s="36">
        <v>698.86300000000006</v>
      </c>
      <c r="Q6" s="32">
        <v>8.7669999999999995</v>
      </c>
      <c r="R6" s="32">
        <v>6.4429999999999996</v>
      </c>
      <c r="S6" s="36">
        <v>734.87400000000002</v>
      </c>
      <c r="T6" s="32">
        <v>4.0510000000000002</v>
      </c>
      <c r="U6" s="32">
        <v>3.51</v>
      </c>
      <c r="V6" s="36">
        <v>866.25</v>
      </c>
      <c r="W6" s="32">
        <v>7.0780000000000003</v>
      </c>
      <c r="X6" s="32">
        <v>8.3239999999999998</v>
      </c>
      <c r="Y6" s="36">
        <v>1175.963</v>
      </c>
      <c r="Z6" s="32">
        <v>486.83300000000003</v>
      </c>
      <c r="AA6" s="32">
        <v>224.828</v>
      </c>
      <c r="AB6" s="36">
        <v>461.81700000000001</v>
      </c>
    </row>
    <row r="7" spans="1:28" ht="27.75" customHeight="1" x14ac:dyDescent="0.25">
      <c r="A7" s="15" t="s">
        <v>6</v>
      </c>
      <c r="B7" s="30">
        <v>164.98099999999999</v>
      </c>
      <c r="C7" s="30">
        <v>85.619</v>
      </c>
      <c r="D7" s="37">
        <v>518.96</v>
      </c>
      <c r="E7" s="30">
        <v>315.79700000000003</v>
      </c>
      <c r="F7" s="30">
        <v>164.851</v>
      </c>
      <c r="G7" s="37">
        <v>522.01499999999999</v>
      </c>
      <c r="H7" s="30">
        <v>59.823</v>
      </c>
      <c r="I7" s="30">
        <v>37.597000000000001</v>
      </c>
      <c r="J7" s="37">
        <v>628.46600000000001</v>
      </c>
      <c r="K7" s="30">
        <v>16.166</v>
      </c>
      <c r="L7" s="30">
        <v>10.284000000000001</v>
      </c>
      <c r="M7" s="37">
        <v>636.13</v>
      </c>
      <c r="N7" s="30">
        <v>10.204000000000001</v>
      </c>
      <c r="O7" s="30">
        <v>6.9989999999999997</v>
      </c>
      <c r="P7" s="37">
        <v>685.928</v>
      </c>
      <c r="Q7" s="30">
        <v>0.30199999999999999</v>
      </c>
      <c r="R7" s="30">
        <v>0.29199999999999998</v>
      </c>
      <c r="S7" s="37">
        <v>968</v>
      </c>
      <c r="T7" s="30">
        <v>1.798</v>
      </c>
      <c r="U7" s="30">
        <v>1.9430000000000001</v>
      </c>
      <c r="V7" s="37">
        <v>1080.604</v>
      </c>
      <c r="W7" s="30">
        <v>0.89900000000000002</v>
      </c>
      <c r="X7" s="30">
        <v>1.214</v>
      </c>
      <c r="Y7" s="37">
        <v>1350.5340000000001</v>
      </c>
      <c r="Z7" s="30">
        <v>569.971</v>
      </c>
      <c r="AA7" s="30">
        <v>308.79899999999998</v>
      </c>
      <c r="AB7" s="37">
        <v>541.78099999999995</v>
      </c>
    </row>
    <row r="8" spans="1:28" ht="27.75" customHeight="1" x14ac:dyDescent="0.25">
      <c r="A8" s="16" t="s">
        <v>7</v>
      </c>
      <c r="B8" s="32">
        <v>195.79300000000001</v>
      </c>
      <c r="C8" s="32">
        <v>72.293000000000006</v>
      </c>
      <c r="D8" s="36">
        <v>369.23200000000003</v>
      </c>
      <c r="E8" s="32">
        <v>154.929</v>
      </c>
      <c r="F8" s="32">
        <v>89.820999999999998</v>
      </c>
      <c r="G8" s="36">
        <v>579.75199999999995</v>
      </c>
      <c r="H8" s="32">
        <v>61.521000000000001</v>
      </c>
      <c r="I8" s="32">
        <v>36.314999999999998</v>
      </c>
      <c r="J8" s="36">
        <v>590.28300000000002</v>
      </c>
      <c r="K8" s="32">
        <v>58.781999999999996</v>
      </c>
      <c r="L8" s="32">
        <v>40.835000000000001</v>
      </c>
      <c r="M8" s="36">
        <v>694.67700000000002</v>
      </c>
      <c r="N8" s="32">
        <v>20.13</v>
      </c>
      <c r="O8" s="32">
        <v>15.481999999999999</v>
      </c>
      <c r="P8" s="36">
        <v>769.10500000000002</v>
      </c>
      <c r="Q8" s="32">
        <v>10.009</v>
      </c>
      <c r="R8" s="32">
        <v>8.34</v>
      </c>
      <c r="S8" s="36">
        <v>833.24300000000005</v>
      </c>
      <c r="T8" s="32">
        <v>12.912000000000001</v>
      </c>
      <c r="U8" s="32">
        <v>11.4</v>
      </c>
      <c r="V8" s="36">
        <v>882.91300000000001</v>
      </c>
      <c r="W8" s="32">
        <v>11.209</v>
      </c>
      <c r="X8" s="32">
        <v>11.862</v>
      </c>
      <c r="Y8" s="36">
        <v>1058.2729999999999</v>
      </c>
      <c r="Z8" s="32">
        <v>525.28399999999999</v>
      </c>
      <c r="AA8" s="32">
        <v>286.346</v>
      </c>
      <c r="AB8" s="36">
        <v>545.12699999999995</v>
      </c>
    </row>
    <row r="9" spans="1:28" ht="27.75" customHeight="1" x14ac:dyDescent="0.25">
      <c r="A9" s="15" t="s">
        <v>0</v>
      </c>
      <c r="B9" s="30">
        <v>14993.457</v>
      </c>
      <c r="C9" s="30">
        <v>2727.607</v>
      </c>
      <c r="D9" s="37">
        <v>181.92</v>
      </c>
      <c r="E9" s="30">
        <v>1766.7670000000001</v>
      </c>
      <c r="F9" s="30">
        <v>1439.056</v>
      </c>
      <c r="G9" s="37">
        <v>814.51400000000001</v>
      </c>
      <c r="H9" s="30">
        <v>679.73299999999995</v>
      </c>
      <c r="I9" s="30">
        <v>744.95399999999995</v>
      </c>
      <c r="J9" s="37">
        <v>1095.952</v>
      </c>
      <c r="K9" s="30">
        <v>348.24099999999999</v>
      </c>
      <c r="L9" s="30">
        <v>495.70699999999999</v>
      </c>
      <c r="M9" s="37">
        <v>1423.4590000000001</v>
      </c>
      <c r="N9" s="30">
        <v>249.654</v>
      </c>
      <c r="O9" s="30">
        <v>418.77</v>
      </c>
      <c r="P9" s="37">
        <v>1677.3989999999999</v>
      </c>
      <c r="Q9" s="30">
        <v>142.93700000000001</v>
      </c>
      <c r="R9" s="30">
        <v>154.99199999999999</v>
      </c>
      <c r="S9" s="37">
        <v>1084.3399999999999</v>
      </c>
      <c r="T9" s="30">
        <v>118.655</v>
      </c>
      <c r="U9" s="30">
        <v>310.05700000000002</v>
      </c>
      <c r="V9" s="37">
        <v>2613.098</v>
      </c>
      <c r="W9" s="30">
        <v>188.34200000000001</v>
      </c>
      <c r="X9" s="30">
        <v>741.10699999999997</v>
      </c>
      <c r="Y9" s="37">
        <v>3934.9029999999998</v>
      </c>
      <c r="Z9" s="30">
        <v>18487.786</v>
      </c>
      <c r="AA9" s="30">
        <v>7032.2510000000002</v>
      </c>
      <c r="AB9" s="37">
        <v>380.37299999999999</v>
      </c>
    </row>
    <row r="10" spans="1:28" ht="27.75" customHeight="1" x14ac:dyDescent="0.25">
      <c r="A10" s="16" t="s">
        <v>1</v>
      </c>
      <c r="B10" s="32">
        <v>6862.1989999999996</v>
      </c>
      <c r="C10" s="32">
        <v>1310.9570000000001</v>
      </c>
      <c r="D10" s="36">
        <v>191.04</v>
      </c>
      <c r="E10" s="32">
        <v>1248.0250000000001</v>
      </c>
      <c r="F10" s="32">
        <v>1086.7249999999999</v>
      </c>
      <c r="G10" s="36">
        <v>870.75599999999997</v>
      </c>
      <c r="H10" s="32">
        <v>622.53499999999997</v>
      </c>
      <c r="I10" s="32">
        <v>724.72400000000005</v>
      </c>
      <c r="J10" s="36">
        <v>1164.1500000000001</v>
      </c>
      <c r="K10" s="32">
        <v>351.69099999999997</v>
      </c>
      <c r="L10" s="32">
        <v>447.928</v>
      </c>
      <c r="M10" s="36">
        <v>1273.6410000000001</v>
      </c>
      <c r="N10" s="32">
        <v>163.13499999999999</v>
      </c>
      <c r="O10" s="32">
        <v>260.14999999999998</v>
      </c>
      <c r="P10" s="36">
        <v>1594.69</v>
      </c>
      <c r="Q10" s="32">
        <v>70.436999999999998</v>
      </c>
      <c r="R10" s="32">
        <v>117.22</v>
      </c>
      <c r="S10" s="36">
        <v>1664.1980000000001</v>
      </c>
      <c r="T10" s="32">
        <v>84.914000000000001</v>
      </c>
      <c r="U10" s="32">
        <v>172.30500000000001</v>
      </c>
      <c r="V10" s="36">
        <v>2029.184</v>
      </c>
      <c r="W10" s="32">
        <v>190.02199999999999</v>
      </c>
      <c r="X10" s="32">
        <v>400.32900000000001</v>
      </c>
      <c r="Y10" s="36">
        <v>2106.7449999999999</v>
      </c>
      <c r="Z10" s="32">
        <v>9592.9580000000005</v>
      </c>
      <c r="AA10" s="32">
        <v>4520.3389999999999</v>
      </c>
      <c r="AB10" s="36">
        <v>471.214</v>
      </c>
    </row>
    <row r="11" spans="1:28" ht="27.75" customHeight="1" x14ac:dyDescent="0.25">
      <c r="A11" s="15" t="s">
        <v>8</v>
      </c>
      <c r="B11" s="30">
        <v>6.2380000000000004</v>
      </c>
      <c r="C11" s="30">
        <v>1.484</v>
      </c>
      <c r="D11" s="37">
        <v>237.84299999999999</v>
      </c>
      <c r="E11" s="30">
        <v>2.8959999999999999</v>
      </c>
      <c r="F11" s="30">
        <v>0.755</v>
      </c>
      <c r="G11" s="37">
        <v>260.79500000000002</v>
      </c>
      <c r="H11" s="30">
        <v>0</v>
      </c>
      <c r="I11" s="30">
        <v>0</v>
      </c>
      <c r="J11" s="37">
        <v>0</v>
      </c>
      <c r="K11" s="30">
        <v>0</v>
      </c>
      <c r="L11" s="30">
        <v>0</v>
      </c>
      <c r="M11" s="37">
        <v>0</v>
      </c>
      <c r="N11" s="30">
        <v>0</v>
      </c>
      <c r="O11" s="30">
        <v>0</v>
      </c>
      <c r="P11" s="37">
        <v>0</v>
      </c>
      <c r="Q11" s="30">
        <v>0</v>
      </c>
      <c r="R11" s="30">
        <v>0</v>
      </c>
      <c r="S11" s="37">
        <v>0</v>
      </c>
      <c r="T11" s="30">
        <v>0</v>
      </c>
      <c r="U11" s="30">
        <v>0</v>
      </c>
      <c r="V11" s="37">
        <v>0</v>
      </c>
      <c r="W11" s="30">
        <v>0</v>
      </c>
      <c r="X11" s="30">
        <v>0</v>
      </c>
      <c r="Y11" s="37">
        <v>0</v>
      </c>
      <c r="Z11" s="30">
        <v>9.1349999999999998</v>
      </c>
      <c r="AA11" s="30">
        <v>2.2389999999999999</v>
      </c>
      <c r="AB11" s="37">
        <v>245.12</v>
      </c>
    </row>
    <row r="12" spans="1:28" ht="27.75" customHeight="1" x14ac:dyDescent="0.25">
      <c r="A12" s="16" t="s">
        <v>4</v>
      </c>
      <c r="B12" s="40">
        <v>0.71699999999999997</v>
      </c>
      <c r="C12" s="32">
        <v>0.26800000000000002</v>
      </c>
      <c r="D12" s="36">
        <v>373.05099999999999</v>
      </c>
      <c r="E12" s="40">
        <v>6.43</v>
      </c>
      <c r="F12" s="32">
        <v>3.2170000000000001</v>
      </c>
      <c r="G12" s="36">
        <v>500.30099999999999</v>
      </c>
      <c r="H12" s="40">
        <v>5.2270000000000003</v>
      </c>
      <c r="I12" s="32">
        <v>2.629</v>
      </c>
      <c r="J12" s="36">
        <v>502.88600000000002</v>
      </c>
      <c r="K12" s="40">
        <v>2.1640000000000001</v>
      </c>
      <c r="L12" s="32">
        <v>1.111</v>
      </c>
      <c r="M12" s="36">
        <v>513.60699999999997</v>
      </c>
      <c r="N12" s="40">
        <v>0.91200000000000003</v>
      </c>
      <c r="O12" s="32">
        <v>0.58699999999999997</v>
      </c>
      <c r="P12" s="36">
        <v>643.54700000000003</v>
      </c>
      <c r="Q12" s="40">
        <v>0.76600000000000001</v>
      </c>
      <c r="R12" s="32">
        <v>0.55700000000000005</v>
      </c>
      <c r="S12" s="36">
        <v>726.81</v>
      </c>
      <c r="T12" s="40">
        <v>0.24299999999999999</v>
      </c>
      <c r="U12" s="32">
        <v>0.18</v>
      </c>
      <c r="V12" s="36">
        <v>738.65</v>
      </c>
      <c r="W12" s="40">
        <v>0.48599999999999999</v>
      </c>
      <c r="X12" s="32">
        <v>0.40300000000000002</v>
      </c>
      <c r="Y12" s="36">
        <v>829.8</v>
      </c>
      <c r="Z12" s="40">
        <v>16.945</v>
      </c>
      <c r="AA12" s="32">
        <v>8.9510000000000005</v>
      </c>
      <c r="AB12" s="36">
        <v>528.23</v>
      </c>
    </row>
    <row r="13" spans="1:28" ht="27.75" customHeight="1" x14ac:dyDescent="0.25">
      <c r="A13" s="15" t="s">
        <v>9</v>
      </c>
      <c r="B13" s="30">
        <v>13.561999999999999</v>
      </c>
      <c r="C13" s="30">
        <v>5.5949999999999998</v>
      </c>
      <c r="D13" s="37">
        <v>412.53899999999999</v>
      </c>
      <c r="E13" s="30">
        <v>35.515999999999998</v>
      </c>
      <c r="F13" s="30">
        <v>18.166</v>
      </c>
      <c r="G13" s="37">
        <v>511.48899999999998</v>
      </c>
      <c r="H13" s="30">
        <v>23.152999999999999</v>
      </c>
      <c r="I13" s="30">
        <v>14.375</v>
      </c>
      <c r="J13" s="37">
        <v>620.85400000000004</v>
      </c>
      <c r="K13" s="30">
        <v>8.3919999999999995</v>
      </c>
      <c r="L13" s="30">
        <v>5.6749999999999998</v>
      </c>
      <c r="M13" s="37">
        <v>676.25</v>
      </c>
      <c r="N13" s="30">
        <v>3.6709999999999998</v>
      </c>
      <c r="O13" s="30">
        <v>2.5510000000000002</v>
      </c>
      <c r="P13" s="37">
        <v>694.77599999999995</v>
      </c>
      <c r="Q13" s="30">
        <v>2.0979999999999999</v>
      </c>
      <c r="R13" s="30">
        <v>1.5960000000000001</v>
      </c>
      <c r="S13" s="37">
        <v>760.68600000000004</v>
      </c>
      <c r="T13" s="30">
        <v>1.798</v>
      </c>
      <c r="U13" s="30">
        <v>1.8160000000000001</v>
      </c>
      <c r="V13" s="37">
        <v>1010.067</v>
      </c>
      <c r="W13" s="30">
        <v>1.0489999999999999</v>
      </c>
      <c r="X13" s="30">
        <v>1.105</v>
      </c>
      <c r="Y13" s="37">
        <v>1053.5999999999999</v>
      </c>
      <c r="Z13" s="30">
        <v>89.239000000000004</v>
      </c>
      <c r="AA13" s="30">
        <v>50.878999999999998</v>
      </c>
      <c r="AB13" s="37">
        <v>570.13800000000003</v>
      </c>
    </row>
    <row r="14" spans="1:28" ht="27.75" customHeight="1" x14ac:dyDescent="0.25">
      <c r="A14" s="17" t="s">
        <v>2</v>
      </c>
      <c r="B14" s="32">
        <v>17.376000000000001</v>
      </c>
      <c r="C14" s="32">
        <v>9.9309999999999992</v>
      </c>
      <c r="D14" s="36">
        <v>571.53800000000001</v>
      </c>
      <c r="E14" s="32">
        <v>47.228000000000002</v>
      </c>
      <c r="F14" s="32">
        <v>31.893000000000001</v>
      </c>
      <c r="G14" s="36">
        <v>675.29</v>
      </c>
      <c r="H14" s="32">
        <v>41.139000000000003</v>
      </c>
      <c r="I14" s="32">
        <v>27.9</v>
      </c>
      <c r="J14" s="36">
        <v>678.18100000000004</v>
      </c>
      <c r="K14" s="32">
        <v>22.722999999999999</v>
      </c>
      <c r="L14" s="32">
        <v>17.004999999999999</v>
      </c>
      <c r="M14" s="36">
        <v>748.37900000000002</v>
      </c>
      <c r="N14" s="32">
        <v>13.664</v>
      </c>
      <c r="O14" s="32">
        <v>10.497999999999999</v>
      </c>
      <c r="P14" s="36">
        <v>768.31500000000005</v>
      </c>
      <c r="Q14" s="32">
        <v>5.9409999999999998</v>
      </c>
      <c r="R14" s="32">
        <v>4.5940000000000003</v>
      </c>
      <c r="S14" s="36">
        <v>773.3</v>
      </c>
      <c r="T14" s="32">
        <v>7.5739999999999998</v>
      </c>
      <c r="U14" s="32">
        <v>6.3769999999999998</v>
      </c>
      <c r="V14" s="36">
        <v>841.96100000000001</v>
      </c>
      <c r="W14" s="32">
        <v>15.743</v>
      </c>
      <c r="X14" s="32">
        <v>13.414</v>
      </c>
      <c r="Y14" s="36">
        <v>852.06600000000003</v>
      </c>
      <c r="Z14" s="32">
        <v>171.38800000000001</v>
      </c>
      <c r="AA14" s="32">
        <v>121.61199999999999</v>
      </c>
      <c r="AB14" s="36">
        <v>709.572</v>
      </c>
    </row>
    <row r="15" spans="1:28" ht="28.5" customHeight="1" x14ac:dyDescent="0.25">
      <c r="A15" s="14" t="s">
        <v>11</v>
      </c>
      <c r="B15" s="34">
        <v>22669.544000000002</v>
      </c>
      <c r="C15" s="34">
        <v>4335.009</v>
      </c>
      <c r="D15" s="45">
        <v>191.226</v>
      </c>
      <c r="E15" s="34">
        <v>4530.4440000000004</v>
      </c>
      <c r="F15" s="34">
        <v>3268.0329999999999</v>
      </c>
      <c r="G15" s="45">
        <v>721.34900000000005</v>
      </c>
      <c r="H15" s="34">
        <v>2043.48</v>
      </c>
      <c r="I15" s="34">
        <v>1906.5709999999999</v>
      </c>
      <c r="J15" s="45">
        <v>933.00199999999995</v>
      </c>
      <c r="K15" s="34">
        <v>1004.74</v>
      </c>
      <c r="L15" s="34">
        <v>1159.867</v>
      </c>
      <c r="M15" s="45">
        <v>1154.395</v>
      </c>
      <c r="N15" s="34">
        <v>538.91700000000003</v>
      </c>
      <c r="O15" s="34">
        <v>787.005</v>
      </c>
      <c r="P15" s="45">
        <v>1460.3440000000001</v>
      </c>
      <c r="Q15" s="34">
        <v>273.55099999999999</v>
      </c>
      <c r="R15" s="34">
        <v>329.65600000000001</v>
      </c>
      <c r="S15" s="45">
        <v>1205.1010000000001</v>
      </c>
      <c r="T15" s="34">
        <v>244.28899999999999</v>
      </c>
      <c r="U15" s="34">
        <v>522.54100000000005</v>
      </c>
      <c r="V15" s="45">
        <v>2139.0239999999999</v>
      </c>
      <c r="W15" s="34">
        <v>458.786</v>
      </c>
      <c r="X15" s="34">
        <v>1240.296</v>
      </c>
      <c r="Y15" s="45">
        <v>2703.431</v>
      </c>
      <c r="Z15" s="34">
        <v>31763.751</v>
      </c>
      <c r="AA15" s="34">
        <v>13548.976000000001</v>
      </c>
      <c r="AB15" s="45">
        <v>426.55500000000001</v>
      </c>
    </row>
  </sheetData>
  <mergeCells count="40">
    <mergeCell ref="AA3:AA4"/>
    <mergeCell ref="AB3:AB4"/>
    <mergeCell ref="Z1:AB2"/>
    <mergeCell ref="B2:D2"/>
    <mergeCell ref="E2:G2"/>
    <mergeCell ref="H2:J2"/>
    <mergeCell ref="K2:M2"/>
    <mergeCell ref="N2:P2"/>
    <mergeCell ref="Q2:S2"/>
    <mergeCell ref="T2:V2"/>
    <mergeCell ref="W2:Y2"/>
    <mergeCell ref="Z3:Z4"/>
    <mergeCell ref="F3:F4"/>
    <mergeCell ref="G3:G4"/>
    <mergeCell ref="L3:L4"/>
    <mergeCell ref="M3:M4"/>
    <mergeCell ref="A1:A4"/>
    <mergeCell ref="B1:J1"/>
    <mergeCell ref="T1:Y1"/>
    <mergeCell ref="K1:S1"/>
    <mergeCell ref="N3:N4"/>
    <mergeCell ref="Q3:Q4"/>
    <mergeCell ref="P3:P4"/>
    <mergeCell ref="R3:R4"/>
    <mergeCell ref="S3:S4"/>
    <mergeCell ref="B3:B4"/>
    <mergeCell ref="E3:E4"/>
    <mergeCell ref="H3:H4"/>
    <mergeCell ref="K3:K4"/>
    <mergeCell ref="T3:T4"/>
    <mergeCell ref="C3:C4"/>
    <mergeCell ref="D3:D4"/>
    <mergeCell ref="W3:W4"/>
    <mergeCell ref="Y3:Y4"/>
    <mergeCell ref="X3:X4"/>
    <mergeCell ref="I3:I4"/>
    <mergeCell ref="J3:J4"/>
    <mergeCell ref="O3:O4"/>
    <mergeCell ref="U3:U4"/>
    <mergeCell ref="V3:V4"/>
  </mergeCells>
  <pageMargins left="0.43307086614173229" right="0.43307086614173229" top="1.1417322834645669" bottom="0.74803149606299213" header="0.31496062992125984" footer="0.31496062992125984"/>
  <pageSetup paperSize="9" orientation="landscape" r:id="rId1"/>
  <headerFooter differentFirst="1">
    <oddHeader xml:space="preserve">&amp;L&amp;"Arial,Bold"
Jadual 5: Perbelanjaan Mengikut Tempoh Bermalam, 2025 (samb.)&amp;"Arial,Regular"
&amp;"Arial,Italic"Table 5: Expenditure by Length of Stay, 2025 (cont'd.)
</oddHeader>
    <firstHeader xml:space="preserve">&amp;L
&amp;"Arial,Bold"Jadual 5: Perbelanjaan Mengikut Tempoh Bermalam, 2025&amp;"Arial,Regular"
&amp;"Arial,Italic"Table 5: Expenditure by Length of Stay, 2025&amp;"-,Regular"
</first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4B432-E8BB-4C5B-80E6-D446FBC2B0B0}">
  <sheetPr>
    <tabColor theme="9" tint="-0.249977111117893"/>
  </sheetPr>
  <dimension ref="A1:S13"/>
  <sheetViews>
    <sheetView view="pageLayout" zoomScale="90" zoomScaleNormal="100" zoomScaleSheetLayoutView="100" zoomScalePageLayoutView="90" workbookViewId="0">
      <selection activeCell="E9" sqref="E9"/>
    </sheetView>
  </sheetViews>
  <sheetFormatPr defaultRowHeight="15" x14ac:dyDescent="0.25"/>
  <cols>
    <col min="1" max="1" width="21.7109375" customWidth="1"/>
    <col min="2" max="2" width="13.140625" customWidth="1"/>
    <col min="3" max="3" width="15.42578125" customWidth="1"/>
    <col min="4" max="4" width="10.85546875" customWidth="1"/>
    <col min="5" max="5" width="13.140625" customWidth="1"/>
    <col min="6" max="6" width="15.42578125" customWidth="1"/>
    <col min="7" max="7" width="10" customWidth="1"/>
    <col min="8" max="8" width="12" customWidth="1"/>
    <col min="9" max="9" width="15.42578125" customWidth="1"/>
    <col min="10" max="10" width="10.28515625" customWidth="1"/>
    <col min="11" max="11" width="12.7109375" customWidth="1"/>
    <col min="12" max="12" width="13.5703125" customWidth="1"/>
    <col min="13" max="13" width="11.5703125" customWidth="1"/>
    <col min="14" max="14" width="12.7109375" customWidth="1"/>
    <col min="15" max="15" width="13.5703125" customWidth="1"/>
    <col min="16" max="16" width="11.5703125" customWidth="1"/>
    <col min="17" max="17" width="12.42578125" customWidth="1"/>
    <col min="18" max="18" width="12.5703125" customWidth="1"/>
    <col min="19" max="19" width="12.42578125" customWidth="1"/>
  </cols>
  <sheetData>
    <row r="1" spans="1:19" ht="35.25" customHeight="1" x14ac:dyDescent="0.25">
      <c r="A1" s="80" t="s">
        <v>45</v>
      </c>
      <c r="B1" s="118" t="s">
        <v>40</v>
      </c>
      <c r="C1" s="119"/>
      <c r="D1" s="120"/>
      <c r="E1" s="118" t="s">
        <v>41</v>
      </c>
      <c r="F1" s="119"/>
      <c r="G1" s="120"/>
      <c r="H1" s="121" t="s">
        <v>42</v>
      </c>
      <c r="I1" s="121"/>
      <c r="J1" s="122"/>
      <c r="K1" s="118" t="s">
        <v>43</v>
      </c>
      <c r="L1" s="119"/>
      <c r="M1" s="120"/>
      <c r="N1" s="118" t="s">
        <v>44</v>
      </c>
      <c r="O1" s="119"/>
      <c r="P1" s="120"/>
      <c r="Q1" s="118" t="s">
        <v>20</v>
      </c>
      <c r="R1" s="119"/>
      <c r="S1" s="120"/>
    </row>
    <row r="2" spans="1:19" ht="81" customHeight="1" x14ac:dyDescent="0.25">
      <c r="A2" s="83"/>
      <c r="B2" s="48" t="s">
        <v>28</v>
      </c>
      <c r="C2" s="48" t="s">
        <v>60</v>
      </c>
      <c r="D2" s="48" t="s">
        <v>62</v>
      </c>
      <c r="E2" s="48" t="s">
        <v>28</v>
      </c>
      <c r="F2" s="48" t="s">
        <v>60</v>
      </c>
      <c r="G2" s="48" t="s">
        <v>62</v>
      </c>
      <c r="H2" s="48" t="s">
        <v>28</v>
      </c>
      <c r="I2" s="48" t="s">
        <v>60</v>
      </c>
      <c r="J2" s="48" t="s">
        <v>62</v>
      </c>
      <c r="K2" s="48" t="s">
        <v>28</v>
      </c>
      <c r="L2" s="48" t="s">
        <v>60</v>
      </c>
      <c r="M2" s="48" t="s">
        <v>62</v>
      </c>
      <c r="N2" s="48" t="s">
        <v>28</v>
      </c>
      <c r="O2" s="48" t="s">
        <v>60</v>
      </c>
      <c r="P2" s="48" t="s">
        <v>62</v>
      </c>
      <c r="Q2" s="48" t="s">
        <v>28</v>
      </c>
      <c r="R2" s="48" t="s">
        <v>60</v>
      </c>
      <c r="S2" s="48" t="s">
        <v>62</v>
      </c>
    </row>
    <row r="3" spans="1:19" ht="28.35" customHeight="1" x14ac:dyDescent="0.25">
      <c r="A3" s="23" t="s">
        <v>3</v>
      </c>
      <c r="B3" s="30">
        <v>4.8150000000000004</v>
      </c>
      <c r="C3" s="30">
        <v>0.11899999999999999</v>
      </c>
      <c r="D3" s="35">
        <v>24.663</v>
      </c>
      <c r="E3" s="30">
        <v>1809.58</v>
      </c>
      <c r="F3" s="30">
        <v>989.649</v>
      </c>
      <c r="G3" s="35">
        <v>546.89400000000001</v>
      </c>
      <c r="H3" s="30">
        <v>6.6980000000000004</v>
      </c>
      <c r="I3" s="30">
        <v>2.7189999999999999</v>
      </c>
      <c r="J3" s="35">
        <v>405.959</v>
      </c>
      <c r="K3" s="30">
        <v>5.7069999999999999</v>
      </c>
      <c r="L3" s="30">
        <v>1.7070000000000001</v>
      </c>
      <c r="M3" s="35">
        <v>299.077</v>
      </c>
      <c r="N3" s="30">
        <v>0</v>
      </c>
      <c r="O3" s="30">
        <v>0</v>
      </c>
      <c r="P3" s="35">
        <v>0</v>
      </c>
      <c r="Q3" s="30">
        <v>1826.8</v>
      </c>
      <c r="R3" s="30">
        <v>994.19399999999996</v>
      </c>
      <c r="S3" s="35">
        <v>544.22699999999998</v>
      </c>
    </row>
    <row r="4" spans="1:19" ht="28.35" customHeight="1" x14ac:dyDescent="0.25">
      <c r="A4" s="16" t="s">
        <v>5</v>
      </c>
      <c r="B4" s="32">
        <v>3.6709999999999998</v>
      </c>
      <c r="C4" s="32">
        <v>7.9000000000000001E-2</v>
      </c>
      <c r="D4" s="36">
        <v>21.396999999999998</v>
      </c>
      <c r="E4" s="32">
        <v>684.13599999999997</v>
      </c>
      <c r="F4" s="32">
        <v>236.357</v>
      </c>
      <c r="G4" s="36">
        <v>345.48200000000003</v>
      </c>
      <c r="H4" s="32">
        <v>0.88400000000000001</v>
      </c>
      <c r="I4" s="32">
        <v>0.161</v>
      </c>
      <c r="J4" s="36">
        <v>182.077</v>
      </c>
      <c r="K4" s="32">
        <v>5.8360000000000003</v>
      </c>
      <c r="L4" s="32">
        <v>2.4609999999999999</v>
      </c>
      <c r="M4" s="36">
        <v>421.67700000000002</v>
      </c>
      <c r="N4" s="32">
        <v>0</v>
      </c>
      <c r="O4" s="32">
        <v>0</v>
      </c>
      <c r="P4" s="36">
        <v>0</v>
      </c>
      <c r="Q4" s="32">
        <v>694.52700000000004</v>
      </c>
      <c r="R4" s="32">
        <v>239.05699999999999</v>
      </c>
      <c r="S4" s="36">
        <v>344.20100000000002</v>
      </c>
    </row>
    <row r="5" spans="1:19" ht="28.35" customHeight="1" x14ac:dyDescent="0.25">
      <c r="A5" s="15" t="s">
        <v>6</v>
      </c>
      <c r="B5" s="30">
        <v>1.782</v>
      </c>
      <c r="C5" s="30">
        <v>5.2999999999999999E-2</v>
      </c>
      <c r="D5" s="37">
        <v>29.957999999999998</v>
      </c>
      <c r="E5" s="30">
        <v>574.14400000000001</v>
      </c>
      <c r="F5" s="30">
        <v>309.05500000000001</v>
      </c>
      <c r="G5" s="37">
        <v>538.28800000000001</v>
      </c>
      <c r="H5" s="30">
        <v>0</v>
      </c>
      <c r="I5" s="30">
        <v>0</v>
      </c>
      <c r="J5" s="37">
        <v>0</v>
      </c>
      <c r="K5" s="30">
        <v>0.59799999999999998</v>
      </c>
      <c r="L5" s="30">
        <v>0.371</v>
      </c>
      <c r="M5" s="37">
        <v>620.28300000000002</v>
      </c>
      <c r="N5" s="30">
        <v>0</v>
      </c>
      <c r="O5" s="30">
        <v>0</v>
      </c>
      <c r="P5" s="37">
        <v>0</v>
      </c>
      <c r="Q5" s="30">
        <v>576.524</v>
      </c>
      <c r="R5" s="30">
        <v>309.47899999999998</v>
      </c>
      <c r="S5" s="37">
        <v>536.80100000000004</v>
      </c>
    </row>
    <row r="6" spans="1:19" ht="28.35" customHeight="1" x14ac:dyDescent="0.25">
      <c r="A6" s="16" t="s">
        <v>7</v>
      </c>
      <c r="B6" s="32">
        <v>5.1639999999999997</v>
      </c>
      <c r="C6" s="32">
        <v>0.152</v>
      </c>
      <c r="D6" s="36">
        <v>29.404</v>
      </c>
      <c r="E6" s="32">
        <v>695.60799999999995</v>
      </c>
      <c r="F6" s="32">
        <v>310.17099999999999</v>
      </c>
      <c r="G6" s="36">
        <v>445.899</v>
      </c>
      <c r="H6" s="32">
        <v>6.7149999999999999</v>
      </c>
      <c r="I6" s="32">
        <v>3.1019999999999999</v>
      </c>
      <c r="J6" s="36">
        <v>461.94</v>
      </c>
      <c r="K6" s="32">
        <v>3.8530000000000002</v>
      </c>
      <c r="L6" s="32">
        <v>2.89</v>
      </c>
      <c r="M6" s="36">
        <v>750</v>
      </c>
      <c r="N6" s="32">
        <v>0</v>
      </c>
      <c r="O6" s="32">
        <v>0</v>
      </c>
      <c r="P6" s="36">
        <v>0</v>
      </c>
      <c r="Q6" s="32">
        <v>711.34</v>
      </c>
      <c r="R6" s="32">
        <v>316.315</v>
      </c>
      <c r="S6" s="36">
        <v>444.67500000000001</v>
      </c>
    </row>
    <row r="7" spans="1:19" ht="28.35" customHeight="1" x14ac:dyDescent="0.25">
      <c r="A7" s="15" t="s">
        <v>0</v>
      </c>
      <c r="B7" s="30">
        <v>20288.168000000001</v>
      </c>
      <c r="C7" s="30">
        <v>3286.433</v>
      </c>
      <c r="D7" s="37">
        <v>161.988</v>
      </c>
      <c r="E7" s="30">
        <v>5472.1009999999997</v>
      </c>
      <c r="F7" s="30">
        <v>4818.4979999999996</v>
      </c>
      <c r="G7" s="37">
        <v>880.55700000000002</v>
      </c>
      <c r="H7" s="30">
        <v>91.799000000000007</v>
      </c>
      <c r="I7" s="30">
        <v>102.309</v>
      </c>
      <c r="J7" s="37">
        <v>1114.481</v>
      </c>
      <c r="K7" s="30">
        <v>490.70100000000002</v>
      </c>
      <c r="L7" s="30">
        <v>299.03199999999998</v>
      </c>
      <c r="M7" s="37">
        <v>609.39599999999996</v>
      </c>
      <c r="N7" s="30">
        <v>0</v>
      </c>
      <c r="O7" s="30">
        <v>0</v>
      </c>
      <c r="P7" s="37">
        <v>0</v>
      </c>
      <c r="Q7" s="30">
        <v>26342.77</v>
      </c>
      <c r="R7" s="30">
        <v>8506.2710000000006</v>
      </c>
      <c r="S7" s="37">
        <v>322.90699999999998</v>
      </c>
    </row>
    <row r="8" spans="1:19" ht="28.35" customHeight="1" x14ac:dyDescent="0.25">
      <c r="A8" s="16" t="s">
        <v>1</v>
      </c>
      <c r="B8" s="32">
        <v>8246.9740000000002</v>
      </c>
      <c r="C8" s="32">
        <v>1424.5039999999999</v>
      </c>
      <c r="D8" s="36">
        <v>172.73099999999999</v>
      </c>
      <c r="E8" s="32">
        <v>4253.5320000000002</v>
      </c>
      <c r="F8" s="32">
        <v>3678.797</v>
      </c>
      <c r="G8" s="36">
        <v>864.88099999999997</v>
      </c>
      <c r="H8" s="32">
        <v>63.015999999999998</v>
      </c>
      <c r="I8" s="32">
        <v>35.33</v>
      </c>
      <c r="J8" s="36">
        <v>560.654</v>
      </c>
      <c r="K8" s="32">
        <v>111.309</v>
      </c>
      <c r="L8" s="32">
        <v>46.423999999999999</v>
      </c>
      <c r="M8" s="36">
        <v>417.07600000000002</v>
      </c>
      <c r="N8" s="32">
        <v>0</v>
      </c>
      <c r="O8" s="32">
        <v>0</v>
      </c>
      <c r="P8" s="36">
        <v>0</v>
      </c>
      <c r="Q8" s="32">
        <v>12674.831</v>
      </c>
      <c r="R8" s="32">
        <v>5185.0559999999996</v>
      </c>
      <c r="S8" s="36">
        <v>409.08300000000003</v>
      </c>
    </row>
    <row r="9" spans="1:19" ht="28.35" customHeight="1" x14ac:dyDescent="0.25">
      <c r="A9" s="15" t="s">
        <v>8</v>
      </c>
      <c r="B9" s="30">
        <v>1.782</v>
      </c>
      <c r="C9" s="30">
        <v>0.28100000000000003</v>
      </c>
      <c r="D9" s="37">
        <v>157.40899999999999</v>
      </c>
      <c r="E9" s="30">
        <v>8.0210000000000008</v>
      </c>
      <c r="F9" s="30">
        <v>1.6859999999999999</v>
      </c>
      <c r="G9" s="37">
        <v>210.214</v>
      </c>
      <c r="H9" s="30">
        <v>0</v>
      </c>
      <c r="I9" s="30">
        <v>0</v>
      </c>
      <c r="J9" s="37">
        <v>0</v>
      </c>
      <c r="K9" s="30">
        <v>1.1140000000000001</v>
      </c>
      <c r="L9" s="30">
        <v>0.52200000000000002</v>
      </c>
      <c r="M9" s="37">
        <v>468.18900000000002</v>
      </c>
      <c r="N9" s="30">
        <v>649.9</v>
      </c>
      <c r="O9" s="30">
        <v>63.527000000000001</v>
      </c>
      <c r="P9" s="37">
        <v>97.75</v>
      </c>
      <c r="Q9" s="30">
        <v>660.81700000000001</v>
      </c>
      <c r="R9" s="30">
        <v>66.016000000000005</v>
      </c>
      <c r="S9" s="37">
        <v>99.9</v>
      </c>
    </row>
    <row r="10" spans="1:19" ht="28.35" customHeight="1" x14ac:dyDescent="0.25">
      <c r="A10" s="16" t="s">
        <v>4</v>
      </c>
      <c r="B10" s="40">
        <v>0</v>
      </c>
      <c r="C10" s="32">
        <v>0</v>
      </c>
      <c r="D10" s="36">
        <v>0</v>
      </c>
      <c r="E10" s="40">
        <v>8.8249999999999993</v>
      </c>
      <c r="F10" s="32">
        <v>5.7320000000000002</v>
      </c>
      <c r="G10" s="36">
        <v>649.54</v>
      </c>
      <c r="H10" s="40">
        <v>7.7069999999999999</v>
      </c>
      <c r="I10" s="32">
        <v>2.88</v>
      </c>
      <c r="J10" s="36">
        <v>373.7</v>
      </c>
      <c r="K10" s="40">
        <v>0.41299999999999998</v>
      </c>
      <c r="L10" s="32">
        <v>0.33900000000000002</v>
      </c>
      <c r="M10" s="36">
        <v>819.41200000000003</v>
      </c>
      <c r="N10" s="40">
        <v>0</v>
      </c>
      <c r="O10" s="32">
        <v>0</v>
      </c>
      <c r="P10" s="36">
        <v>0</v>
      </c>
      <c r="Q10" s="40">
        <v>16.945</v>
      </c>
      <c r="R10" s="32">
        <v>8.9510000000000005</v>
      </c>
      <c r="S10" s="36">
        <v>528.23</v>
      </c>
    </row>
    <row r="11" spans="1:19" ht="28.35" customHeight="1" x14ac:dyDescent="0.25">
      <c r="A11" s="15" t="s">
        <v>9</v>
      </c>
      <c r="B11" s="30">
        <v>1.274</v>
      </c>
      <c r="C11" s="30">
        <v>0.59499999999999997</v>
      </c>
      <c r="D11" s="37">
        <v>467.05900000000003</v>
      </c>
      <c r="E11" s="30">
        <v>75.602000000000004</v>
      </c>
      <c r="F11" s="30">
        <v>44.22</v>
      </c>
      <c r="G11" s="37">
        <v>584.90499999999997</v>
      </c>
      <c r="H11" s="30">
        <v>11.239000000000001</v>
      </c>
      <c r="I11" s="30">
        <v>4.8230000000000004</v>
      </c>
      <c r="J11" s="37">
        <v>429.11500000000001</v>
      </c>
      <c r="K11" s="30">
        <v>2.548</v>
      </c>
      <c r="L11" s="30">
        <v>1.792</v>
      </c>
      <c r="M11" s="37">
        <v>703.27099999999996</v>
      </c>
      <c r="N11" s="30">
        <v>0</v>
      </c>
      <c r="O11" s="30">
        <v>0</v>
      </c>
      <c r="P11" s="37">
        <v>0</v>
      </c>
      <c r="Q11" s="30">
        <v>90.662999999999997</v>
      </c>
      <c r="R11" s="30">
        <v>51.43</v>
      </c>
      <c r="S11" s="37">
        <v>567.26300000000003</v>
      </c>
    </row>
    <row r="12" spans="1:19" ht="28.35" customHeight="1" x14ac:dyDescent="0.25">
      <c r="A12" s="17" t="s">
        <v>2</v>
      </c>
      <c r="B12" s="32">
        <v>2.2280000000000002</v>
      </c>
      <c r="C12" s="32">
        <v>1.2669999999999999</v>
      </c>
      <c r="D12" s="36">
        <v>568.73299999999995</v>
      </c>
      <c r="E12" s="32">
        <v>135.447</v>
      </c>
      <c r="F12" s="32">
        <v>97.01</v>
      </c>
      <c r="G12" s="36">
        <v>716.221</v>
      </c>
      <c r="H12" s="32">
        <v>29.405999999999999</v>
      </c>
      <c r="I12" s="32">
        <v>18.123000000000001</v>
      </c>
      <c r="J12" s="36">
        <v>616.298</v>
      </c>
      <c r="K12" s="32">
        <v>6.2380000000000004</v>
      </c>
      <c r="L12" s="32">
        <v>5.6989999999999998</v>
      </c>
      <c r="M12" s="36">
        <v>913.71400000000006</v>
      </c>
      <c r="N12" s="32">
        <v>0</v>
      </c>
      <c r="O12" s="32">
        <v>0</v>
      </c>
      <c r="P12" s="36">
        <v>0</v>
      </c>
      <c r="Q12" s="32">
        <v>173.31899999999999</v>
      </c>
      <c r="R12" s="32">
        <v>122.1</v>
      </c>
      <c r="S12" s="36">
        <v>704.47900000000004</v>
      </c>
    </row>
    <row r="13" spans="1:19" ht="28.35" customHeight="1" x14ac:dyDescent="0.25">
      <c r="A13" s="14" t="s">
        <v>27</v>
      </c>
      <c r="B13" s="34">
        <v>28555.859</v>
      </c>
      <c r="C13" s="34">
        <v>4713.482</v>
      </c>
      <c r="D13" s="45">
        <v>165.06200000000001</v>
      </c>
      <c r="E13" s="34">
        <v>13716.995999999999</v>
      </c>
      <c r="F13" s="34">
        <v>10491.174999999999</v>
      </c>
      <c r="G13" s="45">
        <v>764.83</v>
      </c>
      <c r="H13" s="34">
        <v>217.464</v>
      </c>
      <c r="I13" s="34">
        <v>169.447</v>
      </c>
      <c r="J13" s="45">
        <v>779.19299999999998</v>
      </c>
      <c r="K13" s="34">
        <v>628.31700000000001</v>
      </c>
      <c r="L13" s="34">
        <v>361.23599999999999</v>
      </c>
      <c r="M13" s="45">
        <v>574.92600000000004</v>
      </c>
      <c r="N13" s="34">
        <v>649.9</v>
      </c>
      <c r="O13" s="34">
        <v>63.527000000000001</v>
      </c>
      <c r="P13" s="45">
        <v>97.75</v>
      </c>
      <c r="Q13" s="34">
        <v>43768.536</v>
      </c>
      <c r="R13" s="34">
        <v>15798.867</v>
      </c>
      <c r="S13" s="45">
        <v>360.964</v>
      </c>
    </row>
  </sheetData>
  <mergeCells count="7">
    <mergeCell ref="Q1:S1"/>
    <mergeCell ref="N1:P1"/>
    <mergeCell ref="A1:A2"/>
    <mergeCell ref="B1:D1"/>
    <mergeCell ref="E1:G1"/>
    <mergeCell ref="H1:J1"/>
    <mergeCell ref="K1:M1"/>
  </mergeCells>
  <pageMargins left="0.43307086614173229" right="0.43307086614173229" top="1.1417322834645669" bottom="0.74803149606299213" header="0.31496062992125984" footer="0.31496062992125984"/>
  <pageSetup paperSize="9" orientation="landscape" r:id="rId1"/>
  <headerFooter differentFirst="1">
    <oddHeader xml:space="preserve">&amp;L&amp;"Arial,Bold"
Jadual 6: Perbelanjaan Mengikut Tujuan Lawatan, 2025 (samb.)&amp;"Arial,Regular"
&amp;"Arial,Italic"Table 6: Expenditure by Purpose of Visit, 2025 (cont'd.)
</oddHeader>
    <firstHeader>&amp;L&amp;"Arial,Regular"
&amp;"Arial,Bold"Jadual 6: Perbelanjaan Mengikut Tujuan Lawatan, 2025&amp;"Arial,Regular"
&amp;"Arial,Italic"Table 6: Expenditure by Purpose of Visit 2025</first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D7476-3F72-4A25-9486-5CECCD38A3AC}">
  <sheetPr>
    <tabColor theme="9" tint="-0.249977111117893"/>
  </sheetPr>
  <dimension ref="A1:F12"/>
  <sheetViews>
    <sheetView view="pageLayout" zoomScaleNormal="100" zoomScaleSheetLayoutView="100" workbookViewId="0">
      <selection activeCell="E8" sqref="E8"/>
    </sheetView>
  </sheetViews>
  <sheetFormatPr defaultRowHeight="15" x14ac:dyDescent="0.25"/>
  <cols>
    <col min="1" max="1" width="33" customWidth="1"/>
    <col min="2" max="2" width="23.5703125" customWidth="1"/>
    <col min="3" max="3" width="18.28515625" customWidth="1"/>
    <col min="4" max="4" width="24.140625" customWidth="1"/>
    <col min="5" max="6" width="19.140625" customWidth="1"/>
  </cols>
  <sheetData>
    <row r="1" spans="1:6" ht="63.75" x14ac:dyDescent="0.25">
      <c r="A1" s="14" t="s">
        <v>45</v>
      </c>
      <c r="B1" s="48" t="s">
        <v>68</v>
      </c>
      <c r="C1" s="48" t="s">
        <v>76</v>
      </c>
      <c r="D1" s="48" t="s">
        <v>69</v>
      </c>
      <c r="E1" s="48" t="s">
        <v>76</v>
      </c>
      <c r="F1" s="48" t="s">
        <v>70</v>
      </c>
    </row>
    <row r="2" spans="1:6" ht="27.75" customHeight="1" x14ac:dyDescent="0.25">
      <c r="A2" s="23" t="s">
        <v>3</v>
      </c>
      <c r="B2" s="30">
        <v>771.96100000000001</v>
      </c>
      <c r="C2" s="30">
        <v>77.64</v>
      </c>
      <c r="D2" s="30">
        <v>222.232</v>
      </c>
      <c r="E2" s="30">
        <v>22.35</v>
      </c>
      <c r="F2" s="31">
        <v>994.19399999999996</v>
      </c>
    </row>
    <row r="3" spans="1:6" ht="27.75" customHeight="1" x14ac:dyDescent="0.25">
      <c r="A3" s="16" t="s">
        <v>5</v>
      </c>
      <c r="B3" s="32">
        <v>174.82499999999999</v>
      </c>
      <c r="C3" s="32">
        <v>73.13</v>
      </c>
      <c r="D3" s="32">
        <v>64.231999999999999</v>
      </c>
      <c r="E3" s="32">
        <v>26.87</v>
      </c>
      <c r="F3" s="33">
        <v>239.05699999999999</v>
      </c>
    </row>
    <row r="4" spans="1:6" ht="27.75" customHeight="1" x14ac:dyDescent="0.25">
      <c r="A4" s="15" t="s">
        <v>6</v>
      </c>
      <c r="B4" s="30">
        <v>236.684</v>
      </c>
      <c r="C4" s="30">
        <v>76.48</v>
      </c>
      <c r="D4" s="30">
        <v>72.795000000000002</v>
      </c>
      <c r="E4" s="30">
        <v>23.52</v>
      </c>
      <c r="F4" s="31">
        <v>309.47899999999998</v>
      </c>
    </row>
    <row r="5" spans="1:6" ht="27.75" customHeight="1" x14ac:dyDescent="0.25">
      <c r="A5" s="16" t="s">
        <v>7</v>
      </c>
      <c r="B5" s="32">
        <v>238.90799999999999</v>
      </c>
      <c r="C5" s="32">
        <v>75.53</v>
      </c>
      <c r="D5" s="32">
        <v>77.406999999999996</v>
      </c>
      <c r="E5" s="32">
        <v>24.47</v>
      </c>
      <c r="F5" s="33">
        <v>316.315</v>
      </c>
    </row>
    <row r="6" spans="1:6" ht="27.75" customHeight="1" x14ac:dyDescent="0.25">
      <c r="A6" s="15" t="s">
        <v>0</v>
      </c>
      <c r="B6" s="30">
        <v>4776.424</v>
      </c>
      <c r="C6" s="30">
        <v>56.15</v>
      </c>
      <c r="D6" s="30">
        <v>3729.8470000000002</v>
      </c>
      <c r="E6" s="30">
        <v>43.84</v>
      </c>
      <c r="F6" s="31">
        <v>8506.2710000000006</v>
      </c>
    </row>
    <row r="7" spans="1:6" ht="27.75" customHeight="1" x14ac:dyDescent="0.25">
      <c r="A7" s="16" t="s">
        <v>1</v>
      </c>
      <c r="B7" s="32">
        <v>3040.462</v>
      </c>
      <c r="C7" s="32">
        <v>58.64</v>
      </c>
      <c r="D7" s="32">
        <v>2144.5940000000001</v>
      </c>
      <c r="E7" s="32">
        <v>41.36</v>
      </c>
      <c r="F7" s="33">
        <v>5185.0559999999996</v>
      </c>
    </row>
    <row r="8" spans="1:6" ht="27.75" customHeight="1" x14ac:dyDescent="0.25">
      <c r="A8" s="15" t="s">
        <v>8</v>
      </c>
      <c r="B8" s="30">
        <v>48.801000000000002</v>
      </c>
      <c r="C8" s="30">
        <v>73.92</v>
      </c>
      <c r="D8" s="30">
        <v>17.213999999999999</v>
      </c>
      <c r="E8" s="30">
        <v>26.08</v>
      </c>
      <c r="F8" s="31">
        <v>66.016000000000005</v>
      </c>
    </row>
    <row r="9" spans="1:6" ht="27.75" customHeight="1" x14ac:dyDescent="0.25">
      <c r="A9" s="16" t="s">
        <v>4</v>
      </c>
      <c r="B9" s="32">
        <v>7.1660000000000004</v>
      </c>
      <c r="C9" s="32">
        <v>80.05</v>
      </c>
      <c r="D9" s="32">
        <v>1.7849999999999999</v>
      </c>
      <c r="E9" s="32">
        <v>19.940000000000001</v>
      </c>
      <c r="F9" s="33">
        <v>8.9510000000000005</v>
      </c>
    </row>
    <row r="10" spans="1:6" ht="27.75" customHeight="1" x14ac:dyDescent="0.25">
      <c r="A10" s="15" t="s">
        <v>9</v>
      </c>
      <c r="B10" s="30">
        <v>36.118000000000002</v>
      </c>
      <c r="C10" s="30">
        <v>70.23</v>
      </c>
      <c r="D10" s="30">
        <v>15.311999999999999</v>
      </c>
      <c r="E10" s="30">
        <v>29.77</v>
      </c>
      <c r="F10" s="31">
        <v>51.43</v>
      </c>
    </row>
    <row r="11" spans="1:6" ht="27.75" customHeight="1" x14ac:dyDescent="0.25">
      <c r="A11" s="17" t="s">
        <v>2</v>
      </c>
      <c r="B11" s="32">
        <v>91.525999999999996</v>
      </c>
      <c r="C11" s="32">
        <v>74.959999999999994</v>
      </c>
      <c r="D11" s="32">
        <v>30.573</v>
      </c>
      <c r="E11" s="32">
        <v>25.04</v>
      </c>
      <c r="F11" s="33">
        <v>122.1</v>
      </c>
    </row>
    <row r="12" spans="1:6" ht="27.75" customHeight="1" x14ac:dyDescent="0.25">
      <c r="A12" s="14" t="s">
        <v>11</v>
      </c>
      <c r="B12" s="34">
        <v>9422.8760000000002</v>
      </c>
      <c r="C12" s="34">
        <v>59.64</v>
      </c>
      <c r="D12" s="34">
        <v>6375.9920000000002</v>
      </c>
      <c r="E12" s="34">
        <v>40.36</v>
      </c>
      <c r="F12" s="34">
        <v>15798.867</v>
      </c>
    </row>
  </sheetData>
  <pageMargins left="0.43307086614173229" right="0.43307086614173229" top="1.1417322834645669" bottom="0.74803149606299213" header="0.31496062992125984" footer="0.31496062992125984"/>
  <pageSetup paperSize="9" orientation="landscape" r:id="rId1"/>
  <headerFooter>
    <oddHeader xml:space="preserve">&amp;L&amp;"Arial,Bold"
Jadual 7: Perbelanjaan Mengikut Kaedah Pembayaran, 2025&amp;"Arial,Regular"
&amp;"Arial,Italic"Table 7: Expenditure by Payment Method, 2025
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6A9A1-2FED-4F63-B44A-D831E5942FB3}">
  <sheetPr>
    <tabColor theme="9" tint="-0.499984740745262"/>
  </sheetPr>
  <dimension ref="A1:P15"/>
  <sheetViews>
    <sheetView view="pageLayout" zoomScale="80" zoomScaleNormal="100" zoomScaleSheetLayoutView="100" zoomScalePageLayoutView="80" workbookViewId="0">
      <selection activeCell="O14" sqref="O14"/>
    </sheetView>
  </sheetViews>
  <sheetFormatPr defaultColWidth="9.140625" defaultRowHeight="15" x14ac:dyDescent="0.25"/>
  <cols>
    <col min="1" max="1" width="21.85546875" customWidth="1"/>
    <col min="2" max="2" width="15.140625" customWidth="1"/>
    <col min="3" max="3" width="15.28515625" customWidth="1"/>
    <col min="4" max="4" width="13.28515625" customWidth="1"/>
    <col min="5" max="5" width="12.7109375" customWidth="1"/>
    <col min="6" max="6" width="15.140625" customWidth="1"/>
    <col min="7" max="7" width="15.28515625" customWidth="1"/>
    <col min="8" max="8" width="13.28515625" customWidth="1"/>
    <col min="9" max="9" width="12.7109375" customWidth="1"/>
    <col min="10" max="11" width="15.28515625" customWidth="1"/>
    <col min="12" max="12" width="13.7109375" customWidth="1"/>
    <col min="13" max="13" width="15.28515625" customWidth="1"/>
    <col min="14" max="16" width="17.7109375" customWidth="1"/>
  </cols>
  <sheetData>
    <row r="1" spans="1:16" x14ac:dyDescent="0.25">
      <c r="A1" s="80" t="s">
        <v>45</v>
      </c>
      <c r="B1" s="97" t="s">
        <v>46</v>
      </c>
      <c r="C1" s="94"/>
      <c r="D1" s="94"/>
      <c r="E1" s="94"/>
      <c r="F1" s="94"/>
      <c r="G1" s="94"/>
      <c r="H1" s="94"/>
      <c r="I1" s="95"/>
      <c r="J1" s="123" t="s">
        <v>15</v>
      </c>
      <c r="K1" s="100"/>
      <c r="L1" s="100"/>
      <c r="M1" s="101"/>
      <c r="N1" s="99" t="s">
        <v>35</v>
      </c>
      <c r="O1" s="100"/>
      <c r="P1" s="101"/>
    </row>
    <row r="2" spans="1:16" x14ac:dyDescent="0.25">
      <c r="A2" s="81"/>
      <c r="B2" s="97" t="s">
        <v>47</v>
      </c>
      <c r="C2" s="94"/>
      <c r="D2" s="94"/>
      <c r="E2" s="113"/>
      <c r="F2" s="97" t="s">
        <v>48</v>
      </c>
      <c r="G2" s="94"/>
      <c r="H2" s="94"/>
      <c r="I2" s="95"/>
      <c r="J2" s="102"/>
      <c r="K2" s="103"/>
      <c r="L2" s="103"/>
      <c r="M2" s="104"/>
      <c r="N2" s="102"/>
      <c r="O2" s="103"/>
      <c r="P2" s="104"/>
    </row>
    <row r="3" spans="1:16" ht="84" customHeight="1" x14ac:dyDescent="0.25">
      <c r="A3" s="83"/>
      <c r="B3" s="48" t="s">
        <v>28</v>
      </c>
      <c r="C3" s="48" t="s">
        <v>60</v>
      </c>
      <c r="D3" s="48" t="s">
        <v>76</v>
      </c>
      <c r="E3" s="48" t="s">
        <v>62</v>
      </c>
      <c r="F3" s="48" t="s">
        <v>28</v>
      </c>
      <c r="G3" s="48" t="s">
        <v>60</v>
      </c>
      <c r="H3" s="48" t="s">
        <v>76</v>
      </c>
      <c r="I3" s="48" t="s">
        <v>62</v>
      </c>
      <c r="J3" s="48" t="s">
        <v>28</v>
      </c>
      <c r="K3" s="48" t="s">
        <v>77</v>
      </c>
      <c r="L3" s="48" t="s">
        <v>76</v>
      </c>
      <c r="M3" s="48" t="s">
        <v>65</v>
      </c>
      <c r="N3" s="48" t="s">
        <v>28</v>
      </c>
      <c r="O3" s="48" t="s">
        <v>60</v>
      </c>
      <c r="P3" s="48" t="s">
        <v>62</v>
      </c>
    </row>
    <row r="4" spans="1:16" ht="28.5" customHeight="1" x14ac:dyDescent="0.25">
      <c r="A4" s="23" t="s">
        <v>3</v>
      </c>
      <c r="B4" s="30">
        <v>895.31299999999999</v>
      </c>
      <c r="C4" s="30">
        <v>501.09399999999999</v>
      </c>
      <c r="D4" s="30">
        <v>6.13</v>
      </c>
      <c r="E4" s="35">
        <v>559.68499999999995</v>
      </c>
      <c r="F4" s="30">
        <v>925.95399999999995</v>
      </c>
      <c r="G4" s="30">
        <v>491.678</v>
      </c>
      <c r="H4" s="30">
        <v>6.49</v>
      </c>
      <c r="I4" s="35">
        <v>530.99599999999998</v>
      </c>
      <c r="J4" s="30">
        <v>5.5330000000000004</v>
      </c>
      <c r="K4" s="30">
        <v>1.4219999999999999</v>
      </c>
      <c r="L4" s="30">
        <v>2.83</v>
      </c>
      <c r="M4" s="35">
        <v>256.99</v>
      </c>
      <c r="N4" s="30">
        <v>1826.8</v>
      </c>
      <c r="O4" s="30">
        <v>994.19399999999996</v>
      </c>
      <c r="P4" s="35">
        <v>544.22699999999998</v>
      </c>
    </row>
    <row r="5" spans="1:16" ht="28.5" customHeight="1" x14ac:dyDescent="0.25">
      <c r="A5" s="16" t="s">
        <v>5</v>
      </c>
      <c r="B5" s="32">
        <v>300.02600000000001</v>
      </c>
      <c r="C5" s="32">
        <v>102.12</v>
      </c>
      <c r="D5" s="32">
        <v>1.25</v>
      </c>
      <c r="E5" s="36">
        <v>340.37200000000001</v>
      </c>
      <c r="F5" s="32">
        <v>371.08699999999999</v>
      </c>
      <c r="G5" s="32">
        <v>131.696</v>
      </c>
      <c r="H5" s="32">
        <v>1.74</v>
      </c>
      <c r="I5" s="36">
        <v>354.892</v>
      </c>
      <c r="J5" s="32">
        <v>23.414000000000001</v>
      </c>
      <c r="K5" s="32">
        <v>5.2409999999999997</v>
      </c>
      <c r="L5" s="32">
        <v>10.44</v>
      </c>
      <c r="M5" s="36">
        <v>223.839</v>
      </c>
      <c r="N5" s="32">
        <v>694.52700000000004</v>
      </c>
      <c r="O5" s="32">
        <v>239.05699999999999</v>
      </c>
      <c r="P5" s="36">
        <v>344.20100000000002</v>
      </c>
    </row>
    <row r="6" spans="1:16" ht="28.5" customHeight="1" x14ac:dyDescent="0.25">
      <c r="A6" s="15" t="s">
        <v>6</v>
      </c>
      <c r="B6" s="30">
        <v>268.08199999999999</v>
      </c>
      <c r="C6" s="30">
        <v>135.98500000000001</v>
      </c>
      <c r="D6" s="30">
        <v>1.66</v>
      </c>
      <c r="E6" s="37">
        <v>507.25</v>
      </c>
      <c r="F6" s="30">
        <v>268.38900000000001</v>
      </c>
      <c r="G6" s="30">
        <v>142.85</v>
      </c>
      <c r="H6" s="30">
        <v>1.89</v>
      </c>
      <c r="I6" s="37">
        <v>532.25199999999995</v>
      </c>
      <c r="J6" s="30">
        <v>40.052999999999997</v>
      </c>
      <c r="K6" s="30">
        <v>30.643999999999998</v>
      </c>
      <c r="L6" s="30">
        <v>61.06</v>
      </c>
      <c r="M6" s="37">
        <v>765.07600000000002</v>
      </c>
      <c r="N6" s="30">
        <v>576.524</v>
      </c>
      <c r="O6" s="30">
        <v>309.47899999999998</v>
      </c>
      <c r="P6" s="37">
        <v>536.80100000000004</v>
      </c>
    </row>
    <row r="7" spans="1:16" ht="28.5" customHeight="1" x14ac:dyDescent="0.25">
      <c r="A7" s="16" t="s">
        <v>7</v>
      </c>
      <c r="B7" s="32">
        <v>328.53</v>
      </c>
      <c r="C7" s="32">
        <v>157.26300000000001</v>
      </c>
      <c r="D7" s="32">
        <v>1.92</v>
      </c>
      <c r="E7" s="36">
        <v>478.68799999999999</v>
      </c>
      <c r="F7" s="32">
        <v>360.57100000000003</v>
      </c>
      <c r="G7" s="32">
        <v>147.22999999999999</v>
      </c>
      <c r="H7" s="32">
        <v>1.94</v>
      </c>
      <c r="I7" s="36">
        <v>408.32400000000001</v>
      </c>
      <c r="J7" s="32">
        <v>22.239000000000001</v>
      </c>
      <c r="K7" s="32">
        <v>11.821999999999999</v>
      </c>
      <c r="L7" s="32">
        <v>23.55</v>
      </c>
      <c r="M7" s="36">
        <v>531.58399999999995</v>
      </c>
      <c r="N7" s="32">
        <v>711.34</v>
      </c>
      <c r="O7" s="32">
        <v>316.315</v>
      </c>
      <c r="P7" s="36">
        <v>444.67500000000001</v>
      </c>
    </row>
    <row r="8" spans="1:16" ht="28.5" customHeight="1" x14ac:dyDescent="0.25">
      <c r="A8" s="15" t="s">
        <v>0</v>
      </c>
      <c r="B8" s="30">
        <v>13090.57</v>
      </c>
      <c r="C8" s="30">
        <v>4553.5069999999996</v>
      </c>
      <c r="D8" s="30">
        <v>55.7</v>
      </c>
      <c r="E8" s="37">
        <v>347.846</v>
      </c>
      <c r="F8" s="30">
        <v>13252.2</v>
      </c>
      <c r="G8" s="30">
        <v>3952.7640000000001</v>
      </c>
      <c r="H8" s="30">
        <v>52.19</v>
      </c>
      <c r="I8" s="37">
        <v>298.27199999999999</v>
      </c>
      <c r="J8" s="30">
        <v>0</v>
      </c>
      <c r="K8" s="30">
        <v>0</v>
      </c>
      <c r="L8" s="30">
        <v>0</v>
      </c>
      <c r="M8" s="37">
        <v>0</v>
      </c>
      <c r="N8" s="30">
        <v>26342.77</v>
      </c>
      <c r="O8" s="30">
        <v>8506.2710000000006</v>
      </c>
      <c r="P8" s="37">
        <v>322.90699999999998</v>
      </c>
    </row>
    <row r="9" spans="1:16" ht="28.5" customHeight="1" x14ac:dyDescent="0.25">
      <c r="A9" s="16" t="s">
        <v>1</v>
      </c>
      <c r="B9" s="32">
        <v>6420.058</v>
      </c>
      <c r="C9" s="32">
        <v>2603.1460000000002</v>
      </c>
      <c r="D9" s="32">
        <v>31.84</v>
      </c>
      <c r="E9" s="36">
        <v>405.471</v>
      </c>
      <c r="F9" s="32">
        <v>6254.7730000000001</v>
      </c>
      <c r="G9" s="32">
        <v>2581.91</v>
      </c>
      <c r="H9" s="32">
        <v>34.090000000000003</v>
      </c>
      <c r="I9" s="36">
        <v>412.79</v>
      </c>
      <c r="J9" s="32">
        <v>0</v>
      </c>
      <c r="K9" s="32">
        <v>0</v>
      </c>
      <c r="L9" s="32">
        <v>0</v>
      </c>
      <c r="M9" s="36">
        <v>0</v>
      </c>
      <c r="N9" s="32">
        <v>12674.831</v>
      </c>
      <c r="O9" s="32">
        <v>5185.0559999999996</v>
      </c>
      <c r="P9" s="36">
        <v>409.08300000000003</v>
      </c>
    </row>
    <row r="10" spans="1:16" ht="28.5" customHeight="1" x14ac:dyDescent="0.25">
      <c r="A10" s="15" t="s">
        <v>8</v>
      </c>
      <c r="B10" s="30">
        <v>355.80700000000002</v>
      </c>
      <c r="C10" s="30">
        <v>34.944000000000003</v>
      </c>
      <c r="D10" s="30">
        <v>0.43</v>
      </c>
      <c r="E10" s="37">
        <v>98.21</v>
      </c>
      <c r="F10" s="30">
        <v>305.01</v>
      </c>
      <c r="G10" s="30">
        <v>31.071999999999999</v>
      </c>
      <c r="H10" s="30">
        <v>0.41</v>
      </c>
      <c r="I10" s="37">
        <v>101.871</v>
      </c>
      <c r="J10" s="30">
        <v>0</v>
      </c>
      <c r="K10" s="30">
        <v>0</v>
      </c>
      <c r="L10" s="30">
        <v>0</v>
      </c>
      <c r="M10" s="37">
        <v>0</v>
      </c>
      <c r="N10" s="30">
        <v>660.81700000000001</v>
      </c>
      <c r="O10" s="30">
        <v>66.016000000000005</v>
      </c>
      <c r="P10" s="37">
        <v>99.9</v>
      </c>
    </row>
    <row r="11" spans="1:16" ht="28.5" customHeight="1" x14ac:dyDescent="0.25">
      <c r="A11" s="16" t="s">
        <v>4</v>
      </c>
      <c r="B11" s="32">
        <v>1.75</v>
      </c>
      <c r="C11" s="32">
        <v>1.2370000000000001</v>
      </c>
      <c r="D11" s="32">
        <v>0.02</v>
      </c>
      <c r="E11" s="36">
        <v>706.90300000000002</v>
      </c>
      <c r="F11" s="32">
        <v>15.195</v>
      </c>
      <c r="G11" s="32">
        <v>7.7130000000000001</v>
      </c>
      <c r="H11" s="32">
        <v>0.1</v>
      </c>
      <c r="I11" s="36">
        <v>507.64600000000002</v>
      </c>
      <c r="J11" s="32">
        <v>0</v>
      </c>
      <c r="K11" s="32">
        <v>0</v>
      </c>
      <c r="L11" s="32">
        <v>0</v>
      </c>
      <c r="M11" s="36">
        <v>0</v>
      </c>
      <c r="N11" s="32">
        <v>16.945</v>
      </c>
      <c r="O11" s="32">
        <v>8.9510000000000005</v>
      </c>
      <c r="P11" s="36">
        <v>528.23</v>
      </c>
    </row>
    <row r="12" spans="1:16" ht="28.5" customHeight="1" x14ac:dyDescent="0.25">
      <c r="A12" s="15" t="s">
        <v>9</v>
      </c>
      <c r="B12" s="30">
        <v>46.905000000000001</v>
      </c>
      <c r="C12" s="30">
        <v>27.748999999999999</v>
      </c>
      <c r="D12" s="30">
        <v>0.34</v>
      </c>
      <c r="E12" s="37">
        <v>591.59199999999998</v>
      </c>
      <c r="F12" s="30">
        <v>43.758000000000003</v>
      </c>
      <c r="G12" s="30">
        <v>23.681000000000001</v>
      </c>
      <c r="H12" s="30">
        <v>0.31</v>
      </c>
      <c r="I12" s="37">
        <v>541.18399999999997</v>
      </c>
      <c r="J12" s="30">
        <v>0</v>
      </c>
      <c r="K12" s="30">
        <v>0</v>
      </c>
      <c r="L12" s="30">
        <v>0</v>
      </c>
      <c r="M12" s="37">
        <v>0</v>
      </c>
      <c r="N12" s="30">
        <v>90.662999999999997</v>
      </c>
      <c r="O12" s="30">
        <v>51.43</v>
      </c>
      <c r="P12" s="37">
        <v>567.26300000000003</v>
      </c>
    </row>
    <row r="13" spans="1:16" ht="28.5" customHeight="1" x14ac:dyDescent="0.25">
      <c r="A13" s="17" t="s">
        <v>2</v>
      </c>
      <c r="B13" s="32">
        <v>82.724000000000004</v>
      </c>
      <c r="C13" s="32">
        <v>57.619</v>
      </c>
      <c r="D13" s="32">
        <v>0.7</v>
      </c>
      <c r="E13" s="36">
        <v>696.51700000000005</v>
      </c>
      <c r="F13" s="32">
        <v>89.555999999999997</v>
      </c>
      <c r="G13" s="32">
        <v>63.42</v>
      </c>
      <c r="H13" s="32">
        <v>0.84</v>
      </c>
      <c r="I13" s="36">
        <v>708.16600000000005</v>
      </c>
      <c r="J13" s="32">
        <v>1.04</v>
      </c>
      <c r="K13" s="32">
        <v>1.0609999999999999</v>
      </c>
      <c r="L13" s="32">
        <v>2.11</v>
      </c>
      <c r="M13" s="36">
        <v>1020.476</v>
      </c>
      <c r="N13" s="32">
        <v>173.31899999999999</v>
      </c>
      <c r="O13" s="32">
        <v>122.1</v>
      </c>
      <c r="P13" s="36">
        <v>704.47900000000004</v>
      </c>
    </row>
    <row r="14" spans="1:16" ht="28.5" customHeight="1" x14ac:dyDescent="0.25">
      <c r="A14" s="14" t="s">
        <v>11</v>
      </c>
      <c r="B14" s="34">
        <v>21789.764999999999</v>
      </c>
      <c r="C14" s="34">
        <v>8174.6639999999998</v>
      </c>
      <c r="D14" s="34">
        <v>100</v>
      </c>
      <c r="E14" s="39">
        <v>375.161</v>
      </c>
      <c r="F14" s="34">
        <v>21886.491000000002</v>
      </c>
      <c r="G14" s="34">
        <v>7574.0140000000001</v>
      </c>
      <c r="H14" s="34">
        <v>100</v>
      </c>
      <c r="I14" s="39">
        <v>346.05900000000003</v>
      </c>
      <c r="J14" s="34">
        <v>92.278999999999996</v>
      </c>
      <c r="K14" s="34">
        <v>50.19</v>
      </c>
      <c r="L14" s="34">
        <v>100</v>
      </c>
      <c r="M14" s="39">
        <v>543.88800000000003</v>
      </c>
      <c r="N14" s="34">
        <v>43768.536</v>
      </c>
      <c r="O14" s="34">
        <v>15798.867</v>
      </c>
      <c r="P14" s="39">
        <v>360.964</v>
      </c>
    </row>
    <row r="15" spans="1:16" x14ac:dyDescent="0.25">
      <c r="I15" s="72"/>
      <c r="J15" s="73"/>
    </row>
  </sheetData>
  <mergeCells count="6">
    <mergeCell ref="N1:P2"/>
    <mergeCell ref="A1:A3"/>
    <mergeCell ref="B1:I1"/>
    <mergeCell ref="J1:M2"/>
    <mergeCell ref="B2:E2"/>
    <mergeCell ref="F2:I2"/>
  </mergeCells>
  <pageMargins left="0.43307086614173229" right="0.43307086614173229" top="1.1417322834645669" bottom="0.74803149606299213" header="0.31496062992125984" footer="0.31496062992125984"/>
  <pageSetup paperSize="9" orientation="landscape" r:id="rId1"/>
  <headerFooter differentFirst="1">
    <oddHeader xml:space="preserve">&amp;L&amp;"Arial,Bold"
Jadual 8: Perbelanjaan Mengikut Slot Masa, 2025 (samb.)&amp;"Arial,Regular"
&amp;"Arial,Italic"Table 8: Expenditure by Time Slot, 2025 (cont'd)
</oddHeader>
    <firstHeader xml:space="preserve">&amp;L&amp;"Arial,Bold"
Jadual 8: Perbelanjaan Mengikut Slot Masa, 2025&amp;"Arial,Regular"
&amp;"Arial,Italic"Table 8: Expenditure by Time Slot, 2025&amp;"-,Regular"
</first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C2108-4418-419B-9B1C-6053A25A7578}">
  <sheetPr>
    <tabColor theme="9" tint="-0.499984740745262"/>
  </sheetPr>
  <dimension ref="A1:L13"/>
  <sheetViews>
    <sheetView view="pageLayout" topLeftCell="A7" zoomScale="110" zoomScaleNormal="100" zoomScaleSheetLayoutView="100" zoomScalePageLayoutView="110" workbookViewId="0">
      <selection activeCell="G13" sqref="G13"/>
    </sheetView>
  </sheetViews>
  <sheetFormatPr defaultRowHeight="15" x14ac:dyDescent="0.25"/>
  <cols>
    <col min="1" max="1" width="21.140625" customWidth="1"/>
    <col min="2" max="2" width="11.42578125" customWidth="1"/>
    <col min="3" max="3" width="13.28515625" customWidth="1"/>
    <col min="4" max="4" width="10.42578125" customWidth="1"/>
    <col min="5" max="5" width="7.5703125" customWidth="1"/>
    <col min="6" max="6" width="9.7109375" customWidth="1"/>
    <col min="7" max="7" width="13.5703125" customWidth="1"/>
    <col min="8" max="8" width="9.85546875" customWidth="1"/>
    <col min="9" max="9" width="7.85546875" customWidth="1"/>
    <col min="10" max="10" width="11.5703125" customWidth="1"/>
    <col min="11" max="11" width="14.85546875" customWidth="1"/>
    <col min="12" max="12" width="8.42578125" customWidth="1"/>
  </cols>
  <sheetData>
    <row r="1" spans="1:12" x14ac:dyDescent="0.25">
      <c r="A1" s="124" t="s">
        <v>24</v>
      </c>
      <c r="B1" s="126" t="s">
        <v>50</v>
      </c>
      <c r="C1" s="127"/>
      <c r="D1" s="127"/>
      <c r="E1" s="128"/>
      <c r="F1" s="126" t="s">
        <v>51</v>
      </c>
      <c r="G1" s="127"/>
      <c r="H1" s="127"/>
      <c r="I1" s="128"/>
      <c r="J1" s="126" t="s">
        <v>52</v>
      </c>
      <c r="K1" s="127"/>
      <c r="L1" s="128"/>
    </row>
    <row r="2" spans="1:12" ht="59.25" customHeight="1" x14ac:dyDescent="0.25">
      <c r="A2" s="125"/>
      <c r="B2" s="49" t="s">
        <v>49</v>
      </c>
      <c r="C2" s="49" t="s">
        <v>59</v>
      </c>
      <c r="D2" s="49" t="s">
        <v>78</v>
      </c>
      <c r="E2" s="49" t="s">
        <v>63</v>
      </c>
      <c r="F2" s="49" t="s">
        <v>49</v>
      </c>
      <c r="G2" s="49" t="s">
        <v>59</v>
      </c>
      <c r="H2" s="49" t="s">
        <v>78</v>
      </c>
      <c r="I2" s="49" t="s">
        <v>63</v>
      </c>
      <c r="J2" s="49" t="s">
        <v>49</v>
      </c>
      <c r="K2" s="49" t="s">
        <v>59</v>
      </c>
      <c r="L2" s="49" t="s">
        <v>63</v>
      </c>
    </row>
    <row r="3" spans="1:12" ht="28.5" customHeight="1" x14ac:dyDescent="0.25">
      <c r="A3" s="23" t="s">
        <v>3</v>
      </c>
      <c r="B3" s="30">
        <v>1451.2349999999999</v>
      </c>
      <c r="C3" s="30">
        <v>828.25900000000001</v>
      </c>
      <c r="D3" s="30">
        <v>5.39</v>
      </c>
      <c r="E3" s="35">
        <v>570.72699999999998</v>
      </c>
      <c r="F3" s="30">
        <v>375.565</v>
      </c>
      <c r="G3" s="30">
        <v>165.934</v>
      </c>
      <c r="H3" s="30">
        <v>39.619999999999997</v>
      </c>
      <c r="I3" s="35">
        <v>441.82600000000002</v>
      </c>
      <c r="J3" s="30">
        <v>1826.8</v>
      </c>
      <c r="K3" s="30">
        <v>994.19399999999996</v>
      </c>
      <c r="L3" s="35">
        <v>544.22699999999998</v>
      </c>
    </row>
    <row r="4" spans="1:12" ht="28.5" customHeight="1" x14ac:dyDescent="0.25">
      <c r="A4" s="16" t="s">
        <v>5</v>
      </c>
      <c r="B4" s="32">
        <v>674.24199999999996</v>
      </c>
      <c r="C4" s="32">
        <v>229.60300000000001</v>
      </c>
      <c r="D4" s="32">
        <v>1.49</v>
      </c>
      <c r="E4" s="36">
        <v>340.53500000000003</v>
      </c>
      <c r="F4" s="32">
        <v>20.285</v>
      </c>
      <c r="G4" s="32">
        <v>9.4540000000000006</v>
      </c>
      <c r="H4" s="32">
        <v>2.2599999999999998</v>
      </c>
      <c r="I4" s="36">
        <v>466.06700000000001</v>
      </c>
      <c r="J4" s="32">
        <v>694.52700000000004</v>
      </c>
      <c r="K4" s="32">
        <v>239.05699999999999</v>
      </c>
      <c r="L4" s="36">
        <v>344.20100000000002</v>
      </c>
    </row>
    <row r="5" spans="1:12" ht="28.5" customHeight="1" x14ac:dyDescent="0.25">
      <c r="A5" s="15" t="s">
        <v>6</v>
      </c>
      <c r="B5" s="30">
        <v>479.85199999999998</v>
      </c>
      <c r="C5" s="30">
        <v>263.56700000000001</v>
      </c>
      <c r="D5" s="30">
        <v>1.71</v>
      </c>
      <c r="E5" s="37">
        <v>549.26900000000001</v>
      </c>
      <c r="F5" s="30">
        <v>96.671999999999997</v>
      </c>
      <c r="G5" s="30">
        <v>45.911000000000001</v>
      </c>
      <c r="H5" s="30">
        <v>10.96</v>
      </c>
      <c r="I5" s="37">
        <v>474.91800000000001</v>
      </c>
      <c r="J5" s="30">
        <v>576.524</v>
      </c>
      <c r="K5" s="30">
        <v>309.47899999999998</v>
      </c>
      <c r="L5" s="37">
        <v>536.80100000000004</v>
      </c>
    </row>
    <row r="6" spans="1:12" ht="28.5" customHeight="1" x14ac:dyDescent="0.25">
      <c r="A6" s="16" t="s">
        <v>7</v>
      </c>
      <c r="B6" s="32">
        <v>610.32899999999995</v>
      </c>
      <c r="C6" s="32">
        <v>240.68</v>
      </c>
      <c r="D6" s="32">
        <v>1.56</v>
      </c>
      <c r="E6" s="36">
        <v>394.34500000000003</v>
      </c>
      <c r="F6" s="32">
        <v>101.011</v>
      </c>
      <c r="G6" s="32">
        <v>75.635000000000005</v>
      </c>
      <c r="H6" s="32">
        <v>18.059999999999999</v>
      </c>
      <c r="I6" s="36">
        <v>748.78</v>
      </c>
      <c r="J6" s="32">
        <v>711.34</v>
      </c>
      <c r="K6" s="32">
        <v>316.315</v>
      </c>
      <c r="L6" s="36">
        <v>444.67500000000001</v>
      </c>
    </row>
    <row r="7" spans="1:12" ht="28.5" customHeight="1" x14ac:dyDescent="0.25">
      <c r="A7" s="15" t="s">
        <v>0</v>
      </c>
      <c r="B7" s="30">
        <v>26262.203000000001</v>
      </c>
      <c r="C7" s="30">
        <v>8451.107</v>
      </c>
      <c r="D7" s="30">
        <v>54.95</v>
      </c>
      <c r="E7" s="37">
        <v>321.79700000000003</v>
      </c>
      <c r="F7" s="30">
        <v>80.566999999999993</v>
      </c>
      <c r="G7" s="30">
        <v>55.164000000000001</v>
      </c>
      <c r="H7" s="30">
        <v>13.17</v>
      </c>
      <c r="I7" s="37">
        <v>684.7</v>
      </c>
      <c r="J7" s="30">
        <v>26342.77</v>
      </c>
      <c r="K7" s="30">
        <v>8506.2710000000006</v>
      </c>
      <c r="L7" s="37">
        <v>322.90699999999998</v>
      </c>
    </row>
    <row r="8" spans="1:12" ht="28.5" customHeight="1" x14ac:dyDescent="0.25">
      <c r="A8" s="16" t="s">
        <v>1</v>
      </c>
      <c r="B8" s="32">
        <v>12602.328</v>
      </c>
      <c r="C8" s="32">
        <v>5124.835</v>
      </c>
      <c r="D8" s="32">
        <v>33.32</v>
      </c>
      <c r="E8" s="36">
        <v>406.65800000000002</v>
      </c>
      <c r="F8" s="32">
        <v>72.503</v>
      </c>
      <c r="G8" s="32">
        <v>60.220999999999997</v>
      </c>
      <c r="H8" s="32">
        <v>14.38</v>
      </c>
      <c r="I8" s="36">
        <v>830.596</v>
      </c>
      <c r="J8" s="32">
        <v>12674.831</v>
      </c>
      <c r="K8" s="32">
        <v>5185.0559999999996</v>
      </c>
      <c r="L8" s="36">
        <v>409.08300000000003</v>
      </c>
    </row>
    <row r="9" spans="1:12" ht="28.5" customHeight="1" x14ac:dyDescent="0.25">
      <c r="A9" s="15" t="s">
        <v>8</v>
      </c>
      <c r="B9" s="30">
        <v>660.81700000000001</v>
      </c>
      <c r="C9" s="30">
        <v>66.016000000000005</v>
      </c>
      <c r="D9" s="30">
        <v>0.43</v>
      </c>
      <c r="E9" s="37">
        <v>99.9</v>
      </c>
      <c r="F9" s="30">
        <v>0</v>
      </c>
      <c r="G9" s="30">
        <v>0</v>
      </c>
      <c r="H9" s="30">
        <v>0</v>
      </c>
      <c r="I9" s="37">
        <v>0</v>
      </c>
      <c r="J9" s="30">
        <v>660.81700000000001</v>
      </c>
      <c r="K9" s="30">
        <v>66.016000000000005</v>
      </c>
      <c r="L9" s="37">
        <v>99.9</v>
      </c>
    </row>
    <row r="10" spans="1:12" ht="28.5" customHeight="1" x14ac:dyDescent="0.25">
      <c r="A10" s="16" t="s">
        <v>4</v>
      </c>
      <c r="B10" s="32">
        <v>16.751000000000001</v>
      </c>
      <c r="C10" s="32">
        <v>8.65</v>
      </c>
      <c r="D10" s="32">
        <v>0.06</v>
      </c>
      <c r="E10" s="36">
        <v>516.40200000000004</v>
      </c>
      <c r="F10" s="32">
        <v>0.19400000000000001</v>
      </c>
      <c r="G10" s="32">
        <v>0.30099999999999999</v>
      </c>
      <c r="H10" s="32">
        <v>7.0000000000000007E-2</v>
      </c>
      <c r="I10" s="36">
        <v>1546.875</v>
      </c>
      <c r="J10" s="32">
        <v>16.945</v>
      </c>
      <c r="K10" s="32">
        <v>8.9510000000000005</v>
      </c>
      <c r="L10" s="36">
        <v>528.23</v>
      </c>
    </row>
    <row r="11" spans="1:12" ht="28.5" customHeight="1" x14ac:dyDescent="0.25">
      <c r="A11" s="15" t="s">
        <v>9</v>
      </c>
      <c r="B11" s="30">
        <v>86.917000000000002</v>
      </c>
      <c r="C11" s="30">
        <v>49.277999999999999</v>
      </c>
      <c r="D11" s="30">
        <v>0.32</v>
      </c>
      <c r="E11" s="37">
        <v>566.95899999999995</v>
      </c>
      <c r="F11" s="30">
        <v>3.746</v>
      </c>
      <c r="G11" s="30">
        <v>2.1520000000000001</v>
      </c>
      <c r="H11" s="30">
        <v>0.51</v>
      </c>
      <c r="I11" s="37">
        <v>574.30399999999997</v>
      </c>
      <c r="J11" s="30">
        <v>90.662999999999997</v>
      </c>
      <c r="K11" s="30">
        <v>51.43</v>
      </c>
      <c r="L11" s="37">
        <v>567.26300000000003</v>
      </c>
    </row>
    <row r="12" spans="1:12" ht="28.5" customHeight="1" x14ac:dyDescent="0.25">
      <c r="A12" s="17" t="s">
        <v>2</v>
      </c>
      <c r="B12" s="32">
        <v>165.893</v>
      </c>
      <c r="C12" s="32">
        <v>118.09</v>
      </c>
      <c r="D12" s="32">
        <v>0.77</v>
      </c>
      <c r="E12" s="36">
        <v>711.84500000000003</v>
      </c>
      <c r="F12" s="32">
        <v>7.4260000000000002</v>
      </c>
      <c r="G12" s="32">
        <v>4.01</v>
      </c>
      <c r="H12" s="32">
        <v>0.96</v>
      </c>
      <c r="I12" s="36">
        <v>539.94000000000005</v>
      </c>
      <c r="J12" s="32">
        <v>173.31899999999999</v>
      </c>
      <c r="K12" s="32">
        <v>122.1</v>
      </c>
      <c r="L12" s="36">
        <v>704.47900000000004</v>
      </c>
    </row>
    <row r="13" spans="1:12" ht="28.5" customHeight="1" x14ac:dyDescent="0.25">
      <c r="A13" s="14" t="s">
        <v>11</v>
      </c>
      <c r="B13" s="34">
        <v>43010.565000000002</v>
      </c>
      <c r="C13" s="34">
        <v>15380.084999999999</v>
      </c>
      <c r="D13" s="34">
        <v>100</v>
      </c>
      <c r="E13" s="39">
        <v>357.589</v>
      </c>
      <c r="F13" s="34">
        <v>757.971</v>
      </c>
      <c r="G13" s="34">
        <v>418.78199999999998</v>
      </c>
      <c r="H13" s="34">
        <v>100</v>
      </c>
      <c r="I13" s="39">
        <v>552.505</v>
      </c>
      <c r="J13" s="34">
        <v>43768.536</v>
      </c>
      <c r="K13" s="34">
        <v>15798.867</v>
      </c>
      <c r="L13" s="39">
        <v>360.964</v>
      </c>
    </row>
  </sheetData>
  <mergeCells count="4">
    <mergeCell ref="A1:A2"/>
    <mergeCell ref="B1:E1"/>
    <mergeCell ref="F1:I1"/>
    <mergeCell ref="J1:L1"/>
  </mergeCells>
  <pageMargins left="0.43307086614173229" right="0.23622047244094491" top="1.1417322834645669" bottom="0.74803149606299213" header="0.31496062992125984" footer="0.31496062992125984"/>
  <pageSetup paperSize="9" orientation="landscape" r:id="rId1"/>
  <headerFooter>
    <oddHeader>&amp;L&amp;"Arial,Bold"
Jadual 9: Purata Perbelanjaan Mengikut Jenis Lawatan&amp;"Arial,Regular"
&amp;"Arial,Italic"Table 9: Average Expenditure by Type of Visit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72064-50E5-4A4E-8226-565068B65D3E}">
  <sheetPr>
    <tabColor theme="9"/>
  </sheetPr>
  <dimension ref="A1:L25"/>
  <sheetViews>
    <sheetView tabSelected="1" view="pageLayout" zoomScaleNormal="100" zoomScaleSheetLayoutView="100" workbookViewId="0">
      <selection activeCell="D15" sqref="D15:G15"/>
    </sheetView>
  </sheetViews>
  <sheetFormatPr defaultRowHeight="15" x14ac:dyDescent="0.25"/>
  <cols>
    <col min="1" max="1" width="23.7109375" customWidth="1"/>
    <col min="2" max="2" width="20" customWidth="1"/>
    <col min="3" max="3" width="18.140625" customWidth="1"/>
    <col min="4" max="4" width="18.42578125" customWidth="1"/>
    <col min="5" max="5" width="18.7109375" customWidth="1"/>
    <col min="6" max="7" width="19.140625" customWidth="1"/>
    <col min="8" max="8" width="24" customWidth="1"/>
    <col min="9" max="9" width="21" customWidth="1"/>
    <col min="10" max="10" width="19.7109375" customWidth="1"/>
    <col min="11" max="11" width="26.85546875" customWidth="1"/>
    <col min="12" max="12" width="20.7109375" customWidth="1"/>
  </cols>
  <sheetData>
    <row r="1" spans="1:12" x14ac:dyDescent="0.25">
      <c r="A1" s="129" t="s">
        <v>45</v>
      </c>
      <c r="B1" s="105" t="s">
        <v>54</v>
      </c>
      <c r="C1" s="138" t="s">
        <v>53</v>
      </c>
      <c r="D1" s="138"/>
      <c r="E1" s="138"/>
      <c r="F1" s="138"/>
      <c r="G1" s="139"/>
      <c r="H1" s="140" t="s">
        <v>55</v>
      </c>
      <c r="I1" s="138"/>
      <c r="J1" s="139"/>
      <c r="K1" s="133" t="s">
        <v>22</v>
      </c>
      <c r="L1" s="133" t="s">
        <v>64</v>
      </c>
    </row>
    <row r="2" spans="1:12" ht="43.5" customHeight="1" x14ac:dyDescent="0.25">
      <c r="A2" s="130"/>
      <c r="B2" s="132"/>
      <c r="C2" s="48" t="s">
        <v>25</v>
      </c>
      <c r="D2" s="48" t="s">
        <v>58</v>
      </c>
      <c r="E2" s="48" t="s">
        <v>26</v>
      </c>
      <c r="F2" s="48" t="s">
        <v>57</v>
      </c>
      <c r="G2" s="48" t="s">
        <v>66</v>
      </c>
      <c r="H2" s="50" t="s">
        <v>23</v>
      </c>
      <c r="I2" s="48" t="s">
        <v>67</v>
      </c>
      <c r="J2" s="51" t="s">
        <v>56</v>
      </c>
      <c r="K2" s="134"/>
      <c r="L2" s="134"/>
    </row>
    <row r="3" spans="1:12" x14ac:dyDescent="0.25">
      <c r="A3" s="131"/>
      <c r="B3" s="106"/>
      <c r="C3" s="135" t="s">
        <v>73</v>
      </c>
      <c r="D3" s="136"/>
      <c r="E3" s="136"/>
      <c r="F3" s="136"/>
      <c r="G3" s="137"/>
      <c r="H3" s="135" t="s">
        <v>73</v>
      </c>
      <c r="I3" s="136"/>
      <c r="J3" s="136"/>
      <c r="K3" s="137"/>
      <c r="L3" s="52" t="s">
        <v>74</v>
      </c>
    </row>
    <row r="4" spans="1:12" ht="16.5" customHeight="1" x14ac:dyDescent="0.25">
      <c r="A4" s="23" t="s">
        <v>3</v>
      </c>
      <c r="B4" s="53">
        <v>1826.8</v>
      </c>
      <c r="C4" s="30">
        <v>337.83699999999999</v>
      </c>
      <c r="D4" s="30">
        <v>167.53899999999999</v>
      </c>
      <c r="E4" s="30">
        <v>265.55599999999998</v>
      </c>
      <c r="F4" s="30">
        <v>5.17</v>
      </c>
      <c r="G4" s="54">
        <v>177.929</v>
      </c>
      <c r="H4" s="44">
        <v>2.3439999999999999</v>
      </c>
      <c r="I4" s="30">
        <v>36.119999999999997</v>
      </c>
      <c r="J4" s="54">
        <v>1.6990000000000001</v>
      </c>
      <c r="K4" s="30">
        <v>994.19399999999996</v>
      </c>
      <c r="L4" s="62">
        <v>544.22699999999998</v>
      </c>
    </row>
    <row r="5" spans="1:12" ht="16.5" customHeight="1" x14ac:dyDescent="0.25">
      <c r="A5" s="24" t="s">
        <v>79</v>
      </c>
      <c r="B5" s="30">
        <v>4.17</v>
      </c>
      <c r="C5" s="30">
        <v>6.5309999999999997</v>
      </c>
      <c r="D5" s="30">
        <v>4.7169999999999996</v>
      </c>
      <c r="E5" s="30">
        <v>9.6940000000000008</v>
      </c>
      <c r="F5" s="30">
        <v>4.8730000000000002</v>
      </c>
      <c r="G5" s="31">
        <v>15.034000000000001</v>
      </c>
      <c r="H5" s="44">
        <v>3.2879999999999998</v>
      </c>
      <c r="I5" s="30">
        <v>1.2190000000000001</v>
      </c>
      <c r="J5" s="31">
        <v>17.558</v>
      </c>
      <c r="K5" s="30">
        <v>6.29</v>
      </c>
      <c r="L5" s="63"/>
    </row>
    <row r="6" spans="1:12" ht="16.5" customHeight="1" x14ac:dyDescent="0.25">
      <c r="A6" s="16" t="s">
        <v>5</v>
      </c>
      <c r="B6" s="55">
        <v>694.52700000000004</v>
      </c>
      <c r="C6" s="32">
        <v>87.263000000000005</v>
      </c>
      <c r="D6" s="32">
        <v>43.084000000000003</v>
      </c>
      <c r="E6" s="32">
        <v>81.965000000000003</v>
      </c>
      <c r="F6" s="32">
        <v>2.9060000000000001</v>
      </c>
      <c r="G6" s="33">
        <v>3.8929999999999998</v>
      </c>
      <c r="H6" s="43">
        <v>5.3310000000000004</v>
      </c>
      <c r="I6" s="32">
        <v>14.093999999999999</v>
      </c>
      <c r="J6" s="33">
        <v>0.52200000000000002</v>
      </c>
      <c r="K6" s="32">
        <v>239.05699999999999</v>
      </c>
      <c r="L6" s="64">
        <v>344.20100000000002</v>
      </c>
    </row>
    <row r="7" spans="1:12" ht="16.5" customHeight="1" x14ac:dyDescent="0.25">
      <c r="A7" s="25" t="s">
        <v>79</v>
      </c>
      <c r="B7" s="32">
        <v>1.59</v>
      </c>
      <c r="C7" s="32">
        <v>1.6870000000000001</v>
      </c>
      <c r="D7" s="32">
        <v>1.2130000000000001</v>
      </c>
      <c r="E7" s="32">
        <v>2.992</v>
      </c>
      <c r="F7" s="32">
        <v>2.74</v>
      </c>
      <c r="G7" s="33">
        <v>0.32900000000000001</v>
      </c>
      <c r="H7" s="43">
        <v>7.4770000000000003</v>
      </c>
      <c r="I7" s="32">
        <v>0.47599999999999998</v>
      </c>
      <c r="J7" s="33">
        <v>5.3929999999999998</v>
      </c>
      <c r="K7" s="32">
        <v>1.51</v>
      </c>
      <c r="L7" s="64"/>
    </row>
    <row r="8" spans="1:12" ht="16.5" customHeight="1" x14ac:dyDescent="0.25">
      <c r="A8" s="15" t="s">
        <v>6</v>
      </c>
      <c r="B8" s="53">
        <v>576.524</v>
      </c>
      <c r="C8" s="30">
        <v>63.319000000000003</v>
      </c>
      <c r="D8" s="30">
        <v>52.984999999999999</v>
      </c>
      <c r="E8" s="30">
        <v>60.26</v>
      </c>
      <c r="F8" s="30">
        <v>8.2829999999999995</v>
      </c>
      <c r="G8" s="31">
        <v>118.923</v>
      </c>
      <c r="H8" s="44">
        <v>2.4590000000000001</v>
      </c>
      <c r="I8" s="30">
        <v>1.3540000000000001</v>
      </c>
      <c r="J8" s="31">
        <v>1.8939999999999999</v>
      </c>
      <c r="K8" s="30">
        <v>309.47899999999998</v>
      </c>
      <c r="L8" s="63">
        <v>536.80100000000004</v>
      </c>
    </row>
    <row r="9" spans="1:12" ht="16.5" customHeight="1" x14ac:dyDescent="0.25">
      <c r="A9" s="24" t="s">
        <v>79</v>
      </c>
      <c r="B9" s="30">
        <v>1.32</v>
      </c>
      <c r="C9" s="30">
        <v>1.224</v>
      </c>
      <c r="D9" s="30">
        <v>1.492</v>
      </c>
      <c r="E9" s="30">
        <v>2.2000000000000002</v>
      </c>
      <c r="F9" s="30">
        <v>7.8079999999999998</v>
      </c>
      <c r="G9" s="31">
        <v>10.048999999999999</v>
      </c>
      <c r="H9" s="44">
        <v>3.45</v>
      </c>
      <c r="I9" s="75">
        <v>4.5999999999999999E-2</v>
      </c>
      <c r="J9" s="31">
        <v>19.577999999999999</v>
      </c>
      <c r="K9" s="30">
        <v>1.96</v>
      </c>
      <c r="L9" s="63"/>
    </row>
    <row r="10" spans="1:12" ht="16.5" customHeight="1" x14ac:dyDescent="0.25">
      <c r="A10" s="16" t="s">
        <v>7</v>
      </c>
      <c r="B10" s="55">
        <v>711.34</v>
      </c>
      <c r="C10" s="32">
        <v>133.477</v>
      </c>
      <c r="D10" s="32">
        <v>43.353999999999999</v>
      </c>
      <c r="E10" s="32">
        <v>101.818</v>
      </c>
      <c r="F10" s="32">
        <v>1.772</v>
      </c>
      <c r="G10" s="33">
        <v>29.462</v>
      </c>
      <c r="H10" s="43">
        <v>1.2989999999999999</v>
      </c>
      <c r="I10" s="32">
        <v>2.625</v>
      </c>
      <c r="J10" s="33">
        <v>2.508</v>
      </c>
      <c r="K10" s="32">
        <v>316.315</v>
      </c>
      <c r="L10" s="64">
        <v>444.67500000000001</v>
      </c>
    </row>
    <row r="11" spans="1:12" ht="16.5" customHeight="1" x14ac:dyDescent="0.25">
      <c r="A11" s="25" t="s">
        <v>79</v>
      </c>
      <c r="B11" s="32">
        <v>1.63</v>
      </c>
      <c r="C11" s="32">
        <v>2.58</v>
      </c>
      <c r="D11" s="32">
        <v>1.2210000000000001</v>
      </c>
      <c r="E11" s="32">
        <v>3.7170000000000001</v>
      </c>
      <c r="F11" s="32">
        <v>1.671</v>
      </c>
      <c r="G11" s="33">
        <v>2.4889999999999999</v>
      </c>
      <c r="H11" s="43">
        <v>1.8220000000000001</v>
      </c>
      <c r="I11" s="32">
        <v>8.8999999999999996E-2</v>
      </c>
      <c r="J11" s="33">
        <v>25.925000000000001</v>
      </c>
      <c r="K11" s="32">
        <v>2</v>
      </c>
      <c r="L11" s="64"/>
    </row>
    <row r="12" spans="1:12" ht="16.5" customHeight="1" x14ac:dyDescent="0.25">
      <c r="A12" s="15" t="s">
        <v>0</v>
      </c>
      <c r="B12" s="53">
        <v>26342.77</v>
      </c>
      <c r="C12" s="30">
        <v>2665.5230000000001</v>
      </c>
      <c r="D12" s="30">
        <v>1991.961</v>
      </c>
      <c r="E12" s="30">
        <v>1120.029</v>
      </c>
      <c r="F12" s="30">
        <v>34.027000000000001</v>
      </c>
      <c r="G12" s="31">
        <v>635.49300000000005</v>
      </c>
      <c r="H12" s="44">
        <v>39.844000000000001</v>
      </c>
      <c r="I12" s="30">
        <v>2018.684</v>
      </c>
      <c r="J12" s="31">
        <v>0.71099999999999997</v>
      </c>
      <c r="K12" s="30">
        <v>8506.2710000000006</v>
      </c>
      <c r="L12" s="63">
        <v>322.90699999999998</v>
      </c>
    </row>
    <row r="13" spans="1:12" ht="16.5" customHeight="1" x14ac:dyDescent="0.25">
      <c r="A13" s="24" t="s">
        <v>79</v>
      </c>
      <c r="B13" s="30">
        <v>60.19</v>
      </c>
      <c r="C13" s="30">
        <v>51.527000000000001</v>
      </c>
      <c r="D13" s="30">
        <v>56.079000000000001</v>
      </c>
      <c r="E13" s="30">
        <v>40.886000000000003</v>
      </c>
      <c r="F13" s="30">
        <v>32.075000000000003</v>
      </c>
      <c r="G13" s="31">
        <v>53.697000000000003</v>
      </c>
      <c r="H13" s="44">
        <v>55.887999999999998</v>
      </c>
      <c r="I13" s="30">
        <v>68.111000000000004</v>
      </c>
      <c r="J13" s="69">
        <v>7.3449999999999998</v>
      </c>
      <c r="K13" s="30">
        <v>53.84</v>
      </c>
      <c r="L13" s="63"/>
    </row>
    <row r="14" spans="1:12" ht="16.5" customHeight="1" x14ac:dyDescent="0.25">
      <c r="A14" s="16" t="s">
        <v>1</v>
      </c>
      <c r="B14" s="55">
        <v>12674.831</v>
      </c>
      <c r="C14" s="32">
        <v>1809.5820000000001</v>
      </c>
      <c r="D14" s="32">
        <v>1219.135</v>
      </c>
      <c r="E14" s="32">
        <v>1052.4390000000001</v>
      </c>
      <c r="F14" s="32">
        <v>53.057000000000002</v>
      </c>
      <c r="G14" s="33">
        <v>208.51400000000001</v>
      </c>
      <c r="H14" s="43">
        <v>19.052</v>
      </c>
      <c r="I14" s="32">
        <v>821.10900000000004</v>
      </c>
      <c r="J14" s="33">
        <v>2.1680000000000001</v>
      </c>
      <c r="K14" s="32">
        <v>5185.0559999999996</v>
      </c>
      <c r="L14" s="64">
        <v>409.08300000000003</v>
      </c>
    </row>
    <row r="15" spans="1:12" ht="16.5" customHeight="1" x14ac:dyDescent="0.25">
      <c r="A15" s="25" t="s">
        <v>79</v>
      </c>
      <c r="B15" s="32">
        <v>28.96</v>
      </c>
      <c r="C15" s="32">
        <v>34.981000000000002</v>
      </c>
      <c r="D15" s="32">
        <v>34.322000000000003</v>
      </c>
      <c r="E15" s="32">
        <v>38.418999999999997</v>
      </c>
      <c r="F15" s="32">
        <v>50.012999999999998</v>
      </c>
      <c r="G15" s="33">
        <v>17.619</v>
      </c>
      <c r="H15" s="43">
        <v>26.722999999999999</v>
      </c>
      <c r="I15" s="32">
        <v>27.704000000000001</v>
      </c>
      <c r="J15" s="70">
        <v>22.407</v>
      </c>
      <c r="K15" s="32">
        <v>32.82</v>
      </c>
      <c r="L15" s="64"/>
    </row>
    <row r="16" spans="1:12" ht="16.5" customHeight="1" x14ac:dyDescent="0.25">
      <c r="A16" s="15" t="s">
        <v>8</v>
      </c>
      <c r="B16" s="53">
        <v>660.81700000000001</v>
      </c>
      <c r="C16" s="30">
        <v>25.553999999999998</v>
      </c>
      <c r="D16" s="30">
        <v>0.71</v>
      </c>
      <c r="E16" s="30">
        <v>14.869</v>
      </c>
      <c r="F16" s="30">
        <v>0</v>
      </c>
      <c r="G16" s="31">
        <v>0</v>
      </c>
      <c r="H16" s="44">
        <v>0</v>
      </c>
      <c r="I16" s="30">
        <v>24.792000000000002</v>
      </c>
      <c r="J16" s="31">
        <v>0.09</v>
      </c>
      <c r="K16" s="30">
        <v>66.016000000000005</v>
      </c>
      <c r="L16" s="63">
        <v>99.9</v>
      </c>
    </row>
    <row r="17" spans="1:12" ht="16.5" customHeight="1" x14ac:dyDescent="0.25">
      <c r="A17" s="24" t="s">
        <v>79</v>
      </c>
      <c r="B17" s="30">
        <v>1.51</v>
      </c>
      <c r="C17" s="30">
        <v>0.49399999999999999</v>
      </c>
      <c r="D17" s="75">
        <v>0.02</v>
      </c>
      <c r="E17" s="30">
        <v>0.54300000000000004</v>
      </c>
      <c r="F17" s="30">
        <v>0</v>
      </c>
      <c r="G17" s="31">
        <v>0</v>
      </c>
      <c r="H17" s="44">
        <v>0</v>
      </c>
      <c r="I17" s="30">
        <v>0.83599999999999997</v>
      </c>
      <c r="J17" s="31">
        <v>0.92900000000000005</v>
      </c>
      <c r="K17" s="30">
        <v>0.42</v>
      </c>
      <c r="L17" s="63"/>
    </row>
    <row r="18" spans="1:12" ht="16.5" customHeight="1" x14ac:dyDescent="0.25">
      <c r="A18" s="16" t="s">
        <v>4</v>
      </c>
      <c r="B18" s="55">
        <v>16.945</v>
      </c>
      <c r="C18" s="32">
        <v>3.165</v>
      </c>
      <c r="D18" s="32">
        <v>0.90600000000000003</v>
      </c>
      <c r="E18" s="32">
        <v>3.387</v>
      </c>
      <c r="F18" s="32">
        <v>6.4000000000000001E-2</v>
      </c>
      <c r="G18" s="33">
        <v>0.63600000000000001</v>
      </c>
      <c r="H18" s="76">
        <v>6.0000000000000001E-3</v>
      </c>
      <c r="I18" s="32">
        <v>0.78500000000000003</v>
      </c>
      <c r="J18" s="77">
        <v>1E-3</v>
      </c>
      <c r="K18" s="32">
        <v>8.9510000000000005</v>
      </c>
      <c r="L18" s="64">
        <v>528.23</v>
      </c>
    </row>
    <row r="19" spans="1:12" ht="16.5" customHeight="1" x14ac:dyDescent="0.25">
      <c r="A19" s="25" t="s">
        <v>79</v>
      </c>
      <c r="B19" s="74">
        <v>0.04</v>
      </c>
      <c r="C19" s="32">
        <v>6.0999999999999999E-2</v>
      </c>
      <c r="D19" s="74">
        <v>2.5999999999999999E-2</v>
      </c>
      <c r="E19" s="32">
        <v>0.124</v>
      </c>
      <c r="F19" s="32">
        <v>0.06</v>
      </c>
      <c r="G19" s="33">
        <v>5.3999999999999999E-2</v>
      </c>
      <c r="H19" s="76">
        <v>8.9999999999999993E-3</v>
      </c>
      <c r="I19" s="74">
        <v>2.5999999999999999E-2</v>
      </c>
      <c r="J19" s="70">
        <v>1.2999999999999999E-2</v>
      </c>
      <c r="K19" s="32">
        <v>0.06</v>
      </c>
      <c r="L19" s="64"/>
    </row>
    <row r="20" spans="1:12" ht="16.5" customHeight="1" x14ac:dyDescent="0.25">
      <c r="A20" s="15" t="s">
        <v>9</v>
      </c>
      <c r="B20" s="53">
        <v>90.662999999999997</v>
      </c>
      <c r="C20" s="30">
        <v>11.257999999999999</v>
      </c>
      <c r="D20" s="30">
        <v>10.468</v>
      </c>
      <c r="E20" s="30">
        <v>11.319000000000001</v>
      </c>
      <c r="F20" s="30">
        <v>0.11</v>
      </c>
      <c r="G20" s="31">
        <v>3.194</v>
      </c>
      <c r="H20" s="44">
        <v>0.26300000000000001</v>
      </c>
      <c r="I20" s="30">
        <v>14.787000000000001</v>
      </c>
      <c r="J20" s="69">
        <v>3.1E-2</v>
      </c>
      <c r="K20" s="30">
        <v>51.43</v>
      </c>
      <c r="L20" s="63">
        <v>567.26300000000003</v>
      </c>
    </row>
    <row r="21" spans="1:12" ht="16.5" customHeight="1" x14ac:dyDescent="0.25">
      <c r="A21" s="24" t="s">
        <v>79</v>
      </c>
      <c r="B21" s="30">
        <v>0.21</v>
      </c>
      <c r="C21" s="30">
        <v>0.218</v>
      </c>
      <c r="D21" s="30">
        <v>0.29499999999999998</v>
      </c>
      <c r="E21" s="30">
        <v>0.41299999999999998</v>
      </c>
      <c r="F21" s="30">
        <v>0.104</v>
      </c>
      <c r="G21" s="31">
        <v>0.27</v>
      </c>
      <c r="H21" s="44">
        <v>0.36899999999999999</v>
      </c>
      <c r="I21" s="30">
        <v>0.499</v>
      </c>
      <c r="J21" s="31">
        <v>0.315</v>
      </c>
      <c r="K21" s="30">
        <v>0.33</v>
      </c>
      <c r="L21" s="63"/>
    </row>
    <row r="22" spans="1:12" ht="16.5" customHeight="1" x14ac:dyDescent="0.25">
      <c r="A22" s="16" t="s">
        <v>2</v>
      </c>
      <c r="B22" s="55">
        <v>173.31899999999999</v>
      </c>
      <c r="C22" s="32">
        <v>36.085000000000001</v>
      </c>
      <c r="D22" s="32">
        <v>21.92</v>
      </c>
      <c r="E22" s="32">
        <v>27.745999999999999</v>
      </c>
      <c r="F22" s="32">
        <v>0.69699999999999995</v>
      </c>
      <c r="G22" s="33">
        <v>5.43</v>
      </c>
      <c r="H22" s="43">
        <v>0.69399999999999995</v>
      </c>
      <c r="I22" s="32">
        <v>29.475000000000001</v>
      </c>
      <c r="J22" s="33">
        <v>5.1999999999999998E-2</v>
      </c>
      <c r="K22" s="32">
        <v>122.1</v>
      </c>
      <c r="L22" s="64">
        <v>704.47900000000004</v>
      </c>
    </row>
    <row r="23" spans="1:12" ht="16.5" customHeight="1" x14ac:dyDescent="0.25">
      <c r="A23" s="26" t="s">
        <v>79</v>
      </c>
      <c r="B23" s="32">
        <v>0.4</v>
      </c>
      <c r="C23" s="32">
        <v>0.69799999999999995</v>
      </c>
      <c r="D23" s="32">
        <v>0.61699999999999999</v>
      </c>
      <c r="E23" s="32">
        <v>1.0129999999999999</v>
      </c>
      <c r="F23" s="32">
        <v>0.65700000000000003</v>
      </c>
      <c r="G23" s="33">
        <v>0.45900000000000002</v>
      </c>
      <c r="H23" s="56">
        <v>0.97399999999999998</v>
      </c>
      <c r="I23" s="57">
        <v>0.99399999999999999</v>
      </c>
      <c r="J23" s="68">
        <v>0.53700000000000003</v>
      </c>
      <c r="K23" s="57">
        <v>0.77</v>
      </c>
      <c r="L23" s="65"/>
    </row>
    <row r="24" spans="1:12" s="11" customFormat="1" ht="13.5" customHeight="1" x14ac:dyDescent="0.2">
      <c r="A24" s="27" t="s">
        <v>11</v>
      </c>
      <c r="B24" s="58">
        <v>43768.536</v>
      </c>
      <c r="C24" s="58">
        <v>5173.0649999999996</v>
      </c>
      <c r="D24" s="58">
        <v>3552.0630000000001</v>
      </c>
      <c r="E24" s="58">
        <v>2739.3879999999999</v>
      </c>
      <c r="F24" s="58">
        <v>106.086</v>
      </c>
      <c r="G24" s="58">
        <v>1183.4739999999999</v>
      </c>
      <c r="H24" s="58">
        <v>71.292000000000002</v>
      </c>
      <c r="I24" s="58">
        <v>2963.8240000000001</v>
      </c>
      <c r="J24" s="58">
        <v>9.6750000000000007</v>
      </c>
      <c r="K24" s="59">
        <v>15798.867</v>
      </c>
      <c r="L24" s="66">
        <v>360.964</v>
      </c>
    </row>
    <row r="25" spans="1:12" s="11" customFormat="1" ht="12.75" x14ac:dyDescent="0.2">
      <c r="A25" s="28" t="s">
        <v>16</v>
      </c>
      <c r="B25" s="60">
        <v>100</v>
      </c>
      <c r="C25" s="60">
        <v>100</v>
      </c>
      <c r="D25" s="60">
        <v>100</v>
      </c>
      <c r="E25" s="60">
        <v>100</v>
      </c>
      <c r="F25" s="60">
        <v>100</v>
      </c>
      <c r="G25" s="60">
        <v>100</v>
      </c>
      <c r="H25" s="60">
        <v>100</v>
      </c>
      <c r="I25" s="60">
        <v>100</v>
      </c>
      <c r="J25" s="60">
        <v>100</v>
      </c>
      <c r="K25" s="61">
        <v>100</v>
      </c>
      <c r="L25" s="67"/>
    </row>
  </sheetData>
  <mergeCells count="8">
    <mergeCell ref="A1:A3"/>
    <mergeCell ref="B1:B3"/>
    <mergeCell ref="K1:K2"/>
    <mergeCell ref="L1:L2"/>
    <mergeCell ref="C3:G3"/>
    <mergeCell ref="C1:G1"/>
    <mergeCell ref="H1:J1"/>
    <mergeCell ref="H3:K3"/>
  </mergeCells>
  <pageMargins left="0.43307086614173229" right="0.43307086614173229" top="1.1417322834645669" bottom="0.74803149606299213" header="0.31496062992125984" footer="0.31496062992125984"/>
  <pageSetup paperSize="9" orientation="landscape" r:id="rId1"/>
  <headerFooter differentFirst="1">
    <oddHeader xml:space="preserve">&amp;L&amp;"Arial,Regular"
&amp;"Arial,Bold"Jadual 10: Perbelanjaan Mengikut Jenis Perbelanjaan (samb.)&amp;"Arial,Regular"
&amp;"Arial,Italic"Table 10: Expenditure by Type of Spending (cont'd.)&amp;"Arial,Regular"
</oddHeader>
    <firstHeader xml:space="preserve">&amp;L
&amp;"Arial,Bold"Jadual 10: Perbelanjaan Mengikut Jenis Perbelanjaan&amp;"Arial,Regular"
&amp;"Arial,Italic"Table 10: Expenditure by Type of Spending&amp;"-,Regular"
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5</vt:i4>
      </vt:variant>
    </vt:vector>
  </HeadingPairs>
  <TitlesOfParts>
    <vt:vector size="15" baseType="lpstr">
      <vt:lpstr>Purata Keseluruhan 2025</vt:lpstr>
      <vt:lpstr>Purata Keseluruhan 2017</vt:lpstr>
      <vt:lpstr>Pengangkutan</vt:lpstr>
      <vt:lpstr>Kategori Lawatan</vt:lpstr>
      <vt:lpstr>Tempoh Bermalam</vt:lpstr>
      <vt:lpstr>Tujuan</vt:lpstr>
      <vt:lpstr>Kaedah Pembayaran</vt:lpstr>
      <vt:lpstr>Slot Masa</vt:lpstr>
      <vt:lpstr>Lawatan</vt:lpstr>
      <vt:lpstr>Jenis Perbelanjaan</vt:lpstr>
      <vt:lpstr>'Jenis Perbelanjaan'!Print_Titles</vt:lpstr>
      <vt:lpstr>Pengangkutan!Print_Titles</vt:lpstr>
      <vt:lpstr>'Slot Masa'!Print_Titles</vt:lpstr>
      <vt:lpstr>'Tempoh Bermalam'!Print_Titles</vt:lpstr>
      <vt:lpstr>Tujuan!Print_Titles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Azni Sharlina Zakaria</dc:creator>
  <cp:lastModifiedBy>Nur Izzati Abd Aziz</cp:lastModifiedBy>
  <cp:lastPrinted>2026-10-16T03:00:54Z</cp:lastPrinted>
  <dcterms:created xsi:type="dcterms:W3CDTF">2026-07-02T07:08:22Z</dcterms:created>
  <dcterms:modified xsi:type="dcterms:W3CDTF">2026-10-16T03:26:13Z</dcterms:modified>
</cp:coreProperties>
</file>